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<sst xmlns="http://schemas.openxmlformats.org/spreadsheetml/2006/main" count="110" uniqueCount="50">
  <si>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</si>
  <si>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</si>
  <si>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</si>
  <si>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</si>
  <si>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</si>
  <si>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</si>
  <si>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</si>
  <si>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</si>
  <si>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</si>
  <si>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</si>
  <si>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</si>
  <si>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</si>
  <si>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</si>
  <si>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</si>
  <si>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</si>
  <si>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</si>
  <si>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</si>
  <si>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</si>
  <si>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</si>
  <si>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</si>
  <si>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</si>
  <si>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</si>
  <si>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</si>
  <si>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</si>
  <si>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</si>
  <si>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</si>
  <si>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</si>
  <si>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</si>
  <si>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</si>
  <si>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</si>
  <si>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</si>
  <si>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</si>
  <si>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</si>
  <si>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</si>
  <si>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</si>
  <si>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</si>
  <si>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</si>
  <si>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</si>
  <si>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</si>
  <si>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</si>
  <si>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</si>
  <si>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</si>
  <si>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</si>
  <si>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</si>
  <si>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337/5</t>
  </si>
  <si>
    <t>VERSACE</t>
  </si>
  <si>
    <t>چاپ ورساچ</t>
  </si>
  <si>
    <t xml:space="preserve">سفید </t>
  </si>
  <si>
    <t xml:space="preserve">سوبله پاک شونده سفید عبایی </t>
  </si>
  <si>
    <t>تایم استاندارد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</si>
</sst>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1179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9"/>
      <c r="Q1" s="299"/>
      <c r="R1" s="102"/>
      <c r="S1" s="101"/>
    </row>
    <row r="2" spans="2:36" ht="15.75" customHeight="1" x14ac:dyDescent="0.75">
      <c r="B2" s="310" t="s">
        <v>33</v>
      </c>
      <c r="C2" s="311"/>
      <c r="D2" s="117">
        <v>9</v>
      </c>
      <c r="E2" s="117">
        <v>5</v>
      </c>
      <c r="F2" s="117">
        <v>1399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1399</v>
      </c>
      <c r="G3" s="99"/>
      <c r="H3" s="314" t="s">
        <v>38</v>
      </c>
      <c r="I3" s="315"/>
      <c r="J3" s="122"/>
      <c r="K3" s="118" t="s">
        <v>36</v>
      </c>
      <c r="L3" s="98"/>
      <c r="M3" s="205" t="s">
        <v>41</v>
      </c>
      <c r="N3" s="205"/>
      <c r="O3" s="316" t="s">
        <v>46</v>
      </c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1399</v>
      </c>
      <c r="G4" s="99"/>
      <c r="H4" s="314" t="s">
        <v>39</v>
      </c>
      <c r="I4" s="315"/>
      <c r="J4" s="123"/>
      <c r="K4" s="118" t="s">
        <v>36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7" t="s">
        <v>11</v>
      </c>
      <c r="O6" s="239">
        <v>16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2" t="s">
        <v>44</v>
      </c>
      <c r="C7" s="303"/>
      <c r="D7" s="303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50</v>
      </c>
      <c r="I7" s="90">
        <f t="shared" si="0"/>
        <v>50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38"/>
      <c r="O7" s="240"/>
      <c r="P7" s="89"/>
      <c r="Q7" s="88" t="s">
        <v>28</v>
      </c>
      <c r="R7" s="87">
        <v>20</v>
      </c>
      <c r="S7" s="87">
        <v>20</v>
      </c>
      <c r="T7" s="87">
        <v>50</v>
      </c>
      <c r="U7" s="87">
        <v>50</v>
      </c>
      <c r="V7" s="87">
        <v>20</v>
      </c>
      <c r="W7" s="87">
        <v>0</v>
      </c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27</v>
      </c>
      <c r="F8" s="298"/>
      <c r="G8" s="298"/>
      <c r="H8" s="298"/>
      <c r="I8" s="298"/>
      <c r="J8" s="298"/>
      <c r="K8" s="298"/>
      <c r="L8" s="298"/>
      <c r="M8" s="291"/>
      <c r="N8" s="241" t="s">
        <v>26</v>
      </c>
      <c r="O8" s="243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 xml:space="preserve">سوبله پاک شونده سفید عبایی </v>
      </c>
      <c r="D12" s="283"/>
      <c r="E12" s="284"/>
      <c r="F12" s="19" t="str">
        <f>IF(C12="","",IF(U12="","",U12))</f>
        <v>متر</v>
      </c>
      <c r="G12" s="183">
        <f>IF(C12="","",$M$7)</f>
        <v>160</v>
      </c>
      <c r="H12" s="183"/>
      <c r="I12" s="173">
        <f>IF(C12="","",AA12)</f>
        <v>6.2222222222222223</v>
      </c>
      <c r="J12" s="173"/>
      <c r="K12" s="184"/>
      <c r="L12" s="285"/>
      <c r="M12" s="245" t="s">
        <v>45</v>
      </c>
      <c r="N12" s="246"/>
      <c r="O12" s="247"/>
      <c r="P12" s="49"/>
      <c r="Q12" s="71">
        <v>1</v>
      </c>
      <c r="R12" s="124"/>
      <c r="S12" s="286" t="s">
        <v>48</v>
      </c>
      <c r="T12" s="287"/>
      <c r="U12" s="125" t="s">
        <v>42</v>
      </c>
      <c r="V12" s="126">
        <v>21</v>
      </c>
      <c r="X12" s="22"/>
      <c r="Y12" s="22"/>
      <c r="AA12" s="6">
        <f>($M$7*V12)/$S$9</f>
        <v>6.2222222222222223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/>
      <c r="T13" s="26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/>
      <c r="T14" s="26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4" t="str">
        <f>IF(S15="","",S15)</f>
        <v/>
      </c>
      <c r="D15" s="274"/>
      <c r="E15" s="274"/>
      <c r="F15" s="68" t="str">
        <f>IF(C15="","",IF(U15="","",U15))</f>
        <v/>
      </c>
      <c r="G15" s="275" t="str">
        <f>IF(C15="","",$M$7)</f>
        <v/>
      </c>
      <c r="H15" s="275"/>
      <c r="I15" s="276" t="str">
        <f>IF(C15="","",AA15)</f>
        <v/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/>
      <c r="T15" s="27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3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337/5</v>
      </c>
      <c r="E20" s="236"/>
      <c r="F20" s="107"/>
      <c r="G20" s="235" t="s">
        <v>11</v>
      </c>
      <c r="H20" s="235"/>
      <c r="I20" s="235"/>
      <c r="J20" s="227">
        <f>$O$6</f>
        <v>16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 t="s">
        <v>43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 t="s">
        <v>43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20</v>
      </c>
      <c r="E31" s="111">
        <f t="shared" ref="E31:J31" si="5">G7</f>
        <v>20</v>
      </c>
      <c r="F31" s="111">
        <f t="shared" si="5"/>
        <v>50</v>
      </c>
      <c r="G31" s="111">
        <f t="shared" si="5"/>
        <v>50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70">
        <f>J31+I31+H31+G31+F31+E31+D31</f>
        <v>160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337/5</v>
      </c>
      <c r="E32" s="252"/>
      <c r="F32" s="110"/>
      <c r="G32" s="250" t="s">
        <v>11</v>
      </c>
      <c r="H32" s="250"/>
      <c r="I32" s="250"/>
      <c r="J32" s="251">
        <f>$O$6</f>
        <v>16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337/5</v>
      </c>
      <c r="E41" s="236"/>
      <c r="F41" s="40"/>
      <c r="G41" s="235" t="s">
        <v>11</v>
      </c>
      <c r="H41" s="235"/>
      <c r="I41" s="235"/>
      <c r="J41" s="227">
        <f>$O$6</f>
        <v>16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2020-08-02T04:02:45Z</cp:lastPrinted>
  <dcterms:created xsi:type="dcterms:W3CDTF">2018-11-04T09:48:07Z</dcterms:created>
  <dcterms:modified xsi:type="dcterms:W3CDTF">2021-07-14T08:00:26Z</dcterms:modified>
</cp:coreProperties>
</file>