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<sst xmlns="http://schemas.openxmlformats.org/spreadsheetml/2006/main" count="110" uniqueCount="49">
  <si>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</si>
  <si>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</si>
  <si>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</si>
  <si>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</si>
  <si>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</si>
  <si>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</si>
  <si>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</si>
  <si>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</si>
  <si>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</si>
  <si>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</si>
  <si>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</si>
  <si>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</si>
  <si>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</si>
  <si>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</si>
  <si>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</si>
  <si>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</si>
  <si>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</si>
  <si>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</si>
  <si>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</si>
  <si>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</si>
  <si>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</si>
  <si>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</si>
  <si>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</si>
  <si>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</si>
  <si>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</si>
  <si>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</si>
  <si>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</si>
  <si>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</si>
  <si>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</si>
  <si>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</si>
  <si>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</si>
  <si>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</si>
  <si>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</si>
  <si>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</si>
  <si>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</si>
  <si>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</si>
  <si>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</si>
  <si>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</si>
  <si>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</si>
  <si>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</si>
  <si>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</si>
  <si>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</si>
  <si>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</si>
  <si>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نایک بژ</t>
  </si>
  <si>
    <t>338/3</t>
  </si>
  <si>
    <t>FILA</t>
  </si>
  <si>
    <t>چاپ FILA</t>
  </si>
  <si>
    <t xml:space="preserve">سفید </t>
  </si>
  <si>
    <t xml:space="preserve">سوبله پاک شونده سفید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</si>
</sst>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V13" sqref="V13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592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25</v>
      </c>
      <c r="E2" s="117">
        <v>3</v>
      </c>
      <c r="F2" s="117">
        <v>1399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1399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323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1399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323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41</v>
      </c>
      <c r="G6" s="94">
        <f t="shared" ref="G6:L7" si="0">S6</f>
        <v>42</v>
      </c>
      <c r="H6" s="94">
        <f t="shared" si="0"/>
        <v>43</v>
      </c>
      <c r="I6" s="94">
        <f t="shared" si="0"/>
        <v>44</v>
      </c>
      <c r="J6" s="94">
        <f t="shared" si="0"/>
        <v>45</v>
      </c>
      <c r="K6" s="94">
        <f t="shared" si="0"/>
        <v>0</v>
      </c>
      <c r="L6" s="94">
        <f t="shared" si="0"/>
        <v>0</v>
      </c>
      <c r="M6" s="93" t="s">
        <v>29</v>
      </c>
      <c r="N6" s="228" t="s">
        <v>11</v>
      </c>
      <c r="O6" s="230">
        <v>5</v>
      </c>
      <c r="P6" s="84"/>
      <c r="Q6" s="92" t="s">
        <v>30</v>
      </c>
      <c r="R6" s="134">
        <v>41</v>
      </c>
      <c r="S6" s="135">
        <v>42</v>
      </c>
      <c r="T6" s="135">
        <v>43</v>
      </c>
      <c r="U6" s="135">
        <v>44</v>
      </c>
      <c r="V6" s="135">
        <v>45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20</v>
      </c>
      <c r="G7" s="90">
        <f t="shared" si="0"/>
        <v>50</v>
      </c>
      <c r="H7" s="90">
        <f t="shared" si="0"/>
        <v>50</v>
      </c>
      <c r="I7" s="90">
        <f t="shared" si="0"/>
        <v>20</v>
      </c>
      <c r="J7" s="90">
        <f t="shared" si="0"/>
        <v>20</v>
      </c>
      <c r="K7" s="90">
        <f t="shared" si="0"/>
        <v>0</v>
      </c>
      <c r="L7" s="90">
        <f t="shared" si="0"/>
        <v>0</v>
      </c>
      <c r="M7" s="90">
        <f t="shared" ref="M7" si="1">Y7</f>
        <v>160</v>
      </c>
      <c r="N7" s="229"/>
      <c r="O7" s="231"/>
      <c r="P7" s="89"/>
      <c r="Q7" s="88" t="s">
        <v>28</v>
      </c>
      <c r="R7" s="87">
        <v>20</v>
      </c>
      <c r="S7" s="87">
        <v>50</v>
      </c>
      <c r="T7" s="87">
        <v>50</v>
      </c>
      <c r="U7" s="87">
        <v>20</v>
      </c>
      <c r="V7" s="87">
        <v>20</v>
      </c>
      <c r="W7" s="87"/>
      <c r="X7" s="86">
        <v>0</v>
      </c>
      <c r="Y7" s="85">
        <f>SUM(R7:X7)</f>
        <v>160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سوبله پاک شونده سفید </v>
      </c>
      <c r="D12" s="167"/>
      <c r="E12" s="168"/>
      <c r="F12" s="19" t="str">
        <f>IF(C12="","",IF(U12="","",U12))</f>
        <v>متر</v>
      </c>
      <c r="G12" s="169">
        <f>IF(C12="","",$M$7)</f>
        <v>160</v>
      </c>
      <c r="H12" s="169"/>
      <c r="I12" s="170">
        <f>IF(C12="","",AA12)</f>
        <v>4.9985185185185186</v>
      </c>
      <c r="J12" s="170"/>
      <c r="K12" s="171"/>
      <c r="L12" s="172"/>
      <c r="M12" s="322" t="s">
        <v>45</v>
      </c>
      <c r="N12" s="237"/>
      <c r="O12" s="238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16.87</v>
      </c>
      <c r="X12" s="22"/>
      <c r="Y12" s="22"/>
      <c r="AA12" s="6">
        <f>($M$7*V12)/$S$9</f>
        <v>4.9985185185185186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338/3</v>
      </c>
      <c r="E20" s="183"/>
      <c r="F20" s="107"/>
      <c r="G20" s="181" t="s">
        <v>11</v>
      </c>
      <c r="H20" s="181"/>
      <c r="I20" s="181"/>
      <c r="J20" s="182">
        <f>$O$6</f>
        <v>5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157"/>
      <c r="P21" s="109"/>
      <c r="Q21" s="310" t="s">
        <v>7</v>
      </c>
      <c r="R21" s="311"/>
      <c r="S21" s="311"/>
      <c r="T21" s="31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3" t="str">
        <f>IF(S22="","",S22)</f>
        <v/>
      </c>
      <c r="D22" s="314"/>
      <c r="E22" s="314"/>
      <c r="F22" s="27" t="str">
        <f>IF(C22="","",IF(U22="","",U22))</f>
        <v/>
      </c>
      <c r="G22" s="315" t="str">
        <f>IF(C22="","",$M$7)</f>
        <v/>
      </c>
      <c r="H22" s="315"/>
      <c r="I22" s="316" t="str">
        <f>IF(C22="","",AA22)</f>
        <v/>
      </c>
      <c r="J22" s="316"/>
      <c r="K22" s="317"/>
      <c r="L22" s="318"/>
      <c r="M22" s="305"/>
      <c r="N22" s="306"/>
      <c r="O22" s="157"/>
      <c r="P22" s="11"/>
      <c r="Q22" s="26">
        <v>1</v>
      </c>
      <c r="R22" s="25"/>
      <c r="S22" s="319"/>
      <c r="T22" s="31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157"/>
      <c r="P23" s="109"/>
      <c r="Q23" s="17">
        <v>2</v>
      </c>
      <c r="R23" s="16"/>
      <c r="S23" s="319"/>
      <c r="T23" s="31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0" t="str">
        <f>IF(C25="","",$M$7)</f>
        <v/>
      </c>
      <c r="H25" s="321"/>
      <c r="I25" s="273" t="str">
        <f>IF(C25="","",AA25)</f>
        <v/>
      </c>
      <c r="J25" s="273"/>
      <c r="K25" s="274"/>
      <c r="L25" s="275"/>
      <c r="M25" s="307"/>
      <c r="N25" s="308"/>
      <c r="O25" s="309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41</v>
      </c>
      <c r="E30" s="94">
        <f t="shared" ref="E30:J30" si="4">G6</f>
        <v>42</v>
      </c>
      <c r="F30" s="94">
        <f t="shared" si="4"/>
        <v>43</v>
      </c>
      <c r="G30" s="94">
        <f t="shared" si="4"/>
        <v>44</v>
      </c>
      <c r="H30" s="94">
        <f t="shared" si="4"/>
        <v>45</v>
      </c>
      <c r="I30" s="94">
        <f t="shared" si="4"/>
        <v>0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20</v>
      </c>
      <c r="E31" s="111">
        <f t="shared" ref="E31:J31" si="5">G7</f>
        <v>50</v>
      </c>
      <c r="F31" s="111">
        <f t="shared" si="5"/>
        <v>50</v>
      </c>
      <c r="G31" s="111">
        <f t="shared" si="5"/>
        <v>20</v>
      </c>
      <c r="H31" s="111">
        <f t="shared" si="5"/>
        <v>20</v>
      </c>
      <c r="I31" s="111">
        <f t="shared" si="5"/>
        <v>0</v>
      </c>
      <c r="J31" s="111">
        <f t="shared" si="5"/>
        <v>0</v>
      </c>
      <c r="K31" s="203">
        <f>J31+I31+H31+G31+F31+E31+D31</f>
        <v>160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338/3</v>
      </c>
      <c r="E32" s="256"/>
      <c r="F32" s="110"/>
      <c r="G32" s="254" t="s">
        <v>11</v>
      </c>
      <c r="H32" s="254"/>
      <c r="I32" s="254"/>
      <c r="J32" s="255">
        <f>$O$6</f>
        <v>5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نایک بژ</v>
      </c>
      <c r="D34" s="283"/>
      <c r="E34" s="284"/>
      <c r="F34" s="19" t="str">
        <f>IF(C34="","",IF(U34="","",U34))</f>
        <v>متر</v>
      </c>
      <c r="G34" s="169">
        <f>IF(C34="","",$M$7)</f>
        <v>160</v>
      </c>
      <c r="H34" s="169"/>
      <c r="I34" s="170">
        <f>IF(C34="","",AA34)</f>
        <v>8.5925925925925934</v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 t="s">
        <v>43</v>
      </c>
      <c r="T34" s="287"/>
      <c r="U34" s="24" t="s">
        <v>42</v>
      </c>
      <c r="V34" s="47">
        <v>29</v>
      </c>
      <c r="X34" s="22"/>
      <c r="Y34" s="22"/>
      <c r="AA34" s="6">
        <f>($M$7*V34)/$S$9</f>
        <v>8.5925925925925934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338/3</v>
      </c>
      <c r="E41" s="183"/>
      <c r="F41" s="40"/>
      <c r="G41" s="181" t="s">
        <v>11</v>
      </c>
      <c r="H41" s="181"/>
      <c r="I41" s="181"/>
      <c r="J41" s="182">
        <f>$O$6</f>
        <v>5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2020-06-14T02:52:19Z</cp:lastPrinted>
  <dcterms:created xsi:type="dcterms:W3CDTF">2018-11-04T09:48:07Z</dcterms:created>
  <dcterms:modified xsi:type="dcterms:W3CDTF">2020-06-14T02:53:35Z</dcterms:modified>
</cp:coreProperties>
</file>