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<sst xmlns="http://schemas.openxmlformats.org/spreadsheetml/2006/main" count="110" uniqueCount="48">
  <si>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</si>
  <si>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</si>
  <si>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</si>
  <si>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</si>
  <si>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</si>
  <si>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</si>
  <si>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</si>
  <si>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</si>
  <si>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</si>
  <si>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</si>
  <si>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</si>
  <si>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</si>
  <si>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</si>
  <si>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</si>
  <si>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</si>
  <si>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</si>
  <si>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</si>
  <si>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</si>
  <si>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</si>
  <si>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</si>
  <si>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</si>
  <si>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</si>
  <si>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</si>
  <si>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</si>
  <si>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</si>
  <si>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</si>
  <si>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</si>
  <si>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</si>
  <si>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</si>
  <si>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</si>
  <si>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</si>
  <si>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</si>
  <si>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</si>
  <si>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</si>
  <si>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</si>
  <si>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</si>
  <si>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</si>
  <si>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</si>
  <si>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</si>
  <si>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</si>
  <si>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</si>
  <si>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</si>
  <si>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</si>
  <si>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</si>
  <si>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338/5</t>
  </si>
  <si>
    <t>VERSACE</t>
  </si>
  <si>
    <t>کرم</t>
  </si>
  <si>
    <t>سوبله پاک شونده کرم بژ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</si>
</sst>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C1" zoomScale="90" zoomScaleNormal="100" zoomScaleSheetLayoutView="90" zoomScalePageLayoutView="90" workbookViewId="0">
      <selection activeCell="T18" sqref="T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1173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6"/>
      <c r="Q1" s="296"/>
      <c r="R1" s="102"/>
      <c r="S1" s="101"/>
    </row>
    <row r="2" spans="2:36" ht="15.75" customHeight="1" x14ac:dyDescent="0.75">
      <c r="B2" s="307" t="s">
        <v>33</v>
      </c>
      <c r="C2" s="308"/>
      <c r="D2" s="117">
        <v>9</v>
      </c>
      <c r="E2" s="117">
        <v>5</v>
      </c>
      <c r="F2" s="117">
        <v>1399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09" t="s">
        <v>34</v>
      </c>
      <c r="C3" s="310"/>
      <c r="D3" s="117"/>
      <c r="E3" s="117"/>
      <c r="F3" s="117">
        <v>1399</v>
      </c>
      <c r="G3" s="99"/>
      <c r="H3" s="311" t="s">
        <v>38</v>
      </c>
      <c r="I3" s="312"/>
      <c r="J3" s="122"/>
      <c r="K3" s="118" t="s">
        <v>36</v>
      </c>
      <c r="L3" s="98"/>
      <c r="M3" s="205" t="s">
        <v>41</v>
      </c>
      <c r="N3" s="205"/>
      <c r="O3" s="313" t="s">
        <v>18</v>
      </c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1399</v>
      </c>
      <c r="G4" s="99"/>
      <c r="H4" s="311" t="s">
        <v>39</v>
      </c>
      <c r="I4" s="312"/>
      <c r="J4" s="123"/>
      <c r="K4" s="118" t="s">
        <v>36</v>
      </c>
      <c r="L4" s="98"/>
      <c r="M4" s="205"/>
      <c r="N4" s="205"/>
      <c r="O4" s="31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41</v>
      </c>
      <c r="G6" s="94">
        <f t="shared" ref="G6:L7" si="0">S6</f>
        <v>42</v>
      </c>
      <c r="H6" s="94">
        <f t="shared" si="0"/>
        <v>43</v>
      </c>
      <c r="I6" s="94">
        <f t="shared" si="0"/>
        <v>44</v>
      </c>
      <c r="J6" s="94">
        <f t="shared" si="0"/>
        <v>45</v>
      </c>
      <c r="K6" s="94">
        <f t="shared" si="0"/>
        <v>0</v>
      </c>
      <c r="L6" s="94">
        <f t="shared" si="0"/>
        <v>0</v>
      </c>
      <c r="M6" s="93" t="s">
        <v>29</v>
      </c>
      <c r="N6" s="237" t="s">
        <v>11</v>
      </c>
      <c r="O6" s="239">
        <v>16</v>
      </c>
      <c r="P6" s="84"/>
      <c r="Q6" s="92" t="s">
        <v>30</v>
      </c>
      <c r="R6" s="134">
        <v>41</v>
      </c>
      <c r="S6" s="135">
        <v>42</v>
      </c>
      <c r="T6" s="135">
        <v>43</v>
      </c>
      <c r="U6" s="135">
        <v>44</v>
      </c>
      <c r="V6" s="135">
        <v>45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299" t="s">
        <v>44</v>
      </c>
      <c r="C7" s="300"/>
      <c r="D7" s="300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50</v>
      </c>
      <c r="I7" s="90">
        <f t="shared" si="0"/>
        <v>50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38"/>
      <c r="O7" s="240"/>
      <c r="P7" s="89"/>
      <c r="Q7" s="88" t="s">
        <v>28</v>
      </c>
      <c r="R7" s="87">
        <v>20</v>
      </c>
      <c r="S7" s="87">
        <v>20</v>
      </c>
      <c r="T7" s="87">
        <v>50</v>
      </c>
      <c r="U7" s="87">
        <v>50</v>
      </c>
      <c r="V7" s="87">
        <v>20</v>
      </c>
      <c r="W7" s="87"/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9"/>
      <c r="C8" s="300"/>
      <c r="D8" s="300"/>
      <c r="E8" s="303" t="s">
        <v>27</v>
      </c>
      <c r="F8" s="295"/>
      <c r="G8" s="295"/>
      <c r="H8" s="295"/>
      <c r="I8" s="295"/>
      <c r="J8" s="295"/>
      <c r="K8" s="295"/>
      <c r="L8" s="295"/>
      <c r="M8" s="288"/>
      <c r="N8" s="241" t="s">
        <v>26</v>
      </c>
      <c r="O8" s="243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1"/>
      <c r="C9" s="302"/>
      <c r="D9" s="302"/>
      <c r="E9" s="304"/>
      <c r="F9" s="265"/>
      <c r="G9" s="265"/>
      <c r="H9" s="265"/>
      <c r="I9" s="265"/>
      <c r="J9" s="265"/>
      <c r="K9" s="265"/>
      <c r="L9" s="265"/>
      <c r="M9" s="289"/>
      <c r="N9" s="242"/>
      <c r="O9" s="244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9" t="str">
        <f>IF(S12="","",S12)</f>
        <v>سوبله پاک شونده کرم بژ</v>
      </c>
      <c r="D12" s="280"/>
      <c r="E12" s="281"/>
      <c r="F12" s="19" t="str">
        <f>IF(C12="","",IF(U12="","",U12))</f>
        <v>متر</v>
      </c>
      <c r="G12" s="183">
        <f>IF(C12="","",$M$7)</f>
        <v>160</v>
      </c>
      <c r="H12" s="183"/>
      <c r="I12" s="173">
        <f>IF(C12="","",AA12)</f>
        <v>4.9985185185185186</v>
      </c>
      <c r="J12" s="173"/>
      <c r="K12" s="184"/>
      <c r="L12" s="282"/>
      <c r="M12" s="320" t="s">
        <v>45</v>
      </c>
      <c r="N12" s="321"/>
      <c r="O12" s="322"/>
      <c r="P12" s="49"/>
      <c r="Q12" s="71">
        <v>1</v>
      </c>
      <c r="R12" s="124"/>
      <c r="S12" s="283" t="s">
        <v>47</v>
      </c>
      <c r="T12" s="284"/>
      <c r="U12" s="125" t="s">
        <v>42</v>
      </c>
      <c r="V12" s="126">
        <v>16.87</v>
      </c>
      <c r="X12" s="22"/>
      <c r="Y12" s="22"/>
      <c r="AA12" s="6">
        <f>($M$7*V12)/$S$9</f>
        <v>4.9985185185185186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320"/>
      <c r="N13" s="321"/>
      <c r="O13" s="322"/>
      <c r="P13" s="45"/>
      <c r="Q13" s="70">
        <v>2</v>
      </c>
      <c r="R13" s="127"/>
      <c r="S13" s="262"/>
      <c r="T13" s="263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320"/>
      <c r="N14" s="321"/>
      <c r="O14" s="322"/>
      <c r="P14" s="11"/>
      <c r="Q14" s="70">
        <v>3</v>
      </c>
      <c r="R14" s="127"/>
      <c r="S14" s="262"/>
      <c r="T14" s="26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320"/>
      <c r="N15" s="321"/>
      <c r="O15" s="322"/>
      <c r="P15" s="45"/>
      <c r="Q15" s="67">
        <v>4</v>
      </c>
      <c r="R15" s="131"/>
      <c r="S15" s="269"/>
      <c r="T15" s="270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338/5</v>
      </c>
      <c r="E20" s="236"/>
      <c r="F20" s="107"/>
      <c r="G20" s="235" t="s">
        <v>11</v>
      </c>
      <c r="H20" s="235"/>
      <c r="I20" s="235"/>
      <c r="J20" s="227">
        <f>$O$6</f>
        <v>16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3"/>
      <c r="F21" s="31" t="s">
        <v>6</v>
      </c>
      <c r="G21" s="254" t="s">
        <v>9</v>
      </c>
      <c r="H21" s="255"/>
      <c r="I21" s="256" t="s">
        <v>5</v>
      </c>
      <c r="J21" s="257"/>
      <c r="K21" s="258" t="s">
        <v>8</v>
      </c>
      <c r="L21" s="259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6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0" t="s">
        <v>30</v>
      </c>
      <c r="C30" s="261"/>
      <c r="D30" s="94">
        <f>F6</f>
        <v>41</v>
      </c>
      <c r="E30" s="94">
        <f t="shared" ref="E30:J30" si="4">G6</f>
        <v>42</v>
      </c>
      <c r="F30" s="94">
        <f t="shared" si="4"/>
        <v>43</v>
      </c>
      <c r="G30" s="94">
        <f t="shared" si="4"/>
        <v>44</v>
      </c>
      <c r="H30" s="94">
        <f t="shared" si="4"/>
        <v>45</v>
      </c>
      <c r="I30" s="94">
        <f t="shared" si="4"/>
        <v>0</v>
      </c>
      <c r="J30" s="94">
        <f t="shared" si="4"/>
        <v>0</v>
      </c>
      <c r="K30" s="261" t="s">
        <v>29</v>
      </c>
      <c r="L30" s="266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4" t="s">
        <v>28</v>
      </c>
      <c r="C31" s="265"/>
      <c r="D31" s="111">
        <f>F7</f>
        <v>20</v>
      </c>
      <c r="E31" s="111">
        <f t="shared" ref="E31:J31" si="5">G7</f>
        <v>20</v>
      </c>
      <c r="F31" s="111">
        <f t="shared" si="5"/>
        <v>50</v>
      </c>
      <c r="G31" s="111">
        <f t="shared" si="5"/>
        <v>50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67">
        <f>J31+I31+H31+G31+F31+E31+D31</f>
        <v>160</v>
      </c>
      <c r="L31" s="268"/>
      <c r="M31" s="251"/>
      <c r="N31" s="251"/>
      <c r="O31" s="25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338/5</v>
      </c>
      <c r="E32" s="249"/>
      <c r="F32" s="110"/>
      <c r="G32" s="247" t="s">
        <v>11</v>
      </c>
      <c r="H32" s="247"/>
      <c r="I32" s="247"/>
      <c r="J32" s="248">
        <f>$O$6</f>
        <v>16</v>
      </c>
      <c r="K32" s="248"/>
      <c r="L32" s="248"/>
      <c r="M32" s="250"/>
      <c r="N32" s="251"/>
      <c r="O32" s="25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نایک بژ</v>
      </c>
      <c r="D34" s="217"/>
      <c r="E34" s="218"/>
      <c r="F34" s="19" t="str">
        <f>IF(C34="","",IF(U34="","",U34))</f>
        <v>متر</v>
      </c>
      <c r="G34" s="183">
        <f>IF(C34="","",$M$7)</f>
        <v>160</v>
      </c>
      <c r="H34" s="183"/>
      <c r="I34" s="173">
        <f>IF(C34="","",AA34)</f>
        <v>8.5925925925925934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29</v>
      </c>
      <c r="X34" s="22"/>
      <c r="Y34" s="22"/>
      <c r="AA34" s="6">
        <f>($M$7*V34)/$S$9</f>
        <v>8.5925925925925934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338/5</v>
      </c>
      <c r="E41" s="236"/>
      <c r="F41" s="40"/>
      <c r="G41" s="235" t="s">
        <v>11</v>
      </c>
      <c r="H41" s="235"/>
      <c r="I41" s="235"/>
      <c r="J41" s="227">
        <f>$O$6</f>
        <v>16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2020-08-02T04:11:27Z</cp:lastPrinted>
  <dcterms:created xsi:type="dcterms:W3CDTF">2018-11-04T09:48:07Z</dcterms:created>
  <dcterms:modified xsi:type="dcterms:W3CDTF">2020-08-02T04:11:29Z</dcterms:modified>
</cp:coreProperties>
</file>