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<sst xmlns="http://schemas.openxmlformats.org/spreadsheetml/2006/main" count="109" uniqueCount="47">
  <si>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</si>
  <si>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</si>
  <si>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</si>
  <si>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</si>
  <si>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</si>
  <si>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</si>
  <si>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</si>
  <si>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</si>
  <si>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</si>
  <si>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</si>
  <si>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</si>
  <si>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</si>
  <si>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</si>
  <si>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</si>
  <si>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</si>
  <si>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</si>
  <si>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</si>
  <si>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</si>
  <si>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</si>
  <si>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</si>
  <si>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</si>
  <si>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</si>
  <si>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</si>
  <si>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</si>
  <si>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</si>
  <si>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</si>
  <si>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</si>
  <si>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</si>
  <si>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</si>
  <si>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</si>
  <si>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</si>
  <si>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</si>
  <si>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</si>
  <si>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</si>
  <si>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</si>
  <si>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</si>
  <si>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</si>
  <si>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</si>
  <si>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</si>
  <si>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</si>
  <si>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</si>
  <si>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</si>
  <si>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</si>
  <si>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338/8</t>
  </si>
  <si>
    <t xml:space="preserve">آبی کاربنی </t>
  </si>
  <si>
    <t>adidas</t>
  </si>
  <si>
    <t xml:space="preserve">دوبله مورگان آبی کاربنی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</si>
</sst>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B1" zoomScale="90" zoomScaleNormal="100" zoomScaleSheetLayoutView="90" zoomScalePageLayoutView="90" workbookViewId="0">
      <selection activeCell="T30" sqref="T3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1674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15</v>
      </c>
      <c r="E2" s="117">
        <v>7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18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8" t="s">
        <v>11</v>
      </c>
      <c r="O6" s="230">
        <v>22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140" t="s">
        <v>43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32</v>
      </c>
      <c r="I7" s="90">
        <f t="shared" si="0"/>
        <v>32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124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32</v>
      </c>
      <c r="U7" s="87">
        <v>32</v>
      </c>
      <c r="V7" s="87">
        <v>15</v>
      </c>
      <c r="W7" s="87">
        <v>15</v>
      </c>
      <c r="X7" s="86">
        <v>0</v>
      </c>
      <c r="Y7" s="85">
        <f>SUM(R7:X7)</f>
        <v>124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دوبله مورگان آبی کاربنی </v>
      </c>
      <c r="D12" s="167"/>
      <c r="E12" s="168"/>
      <c r="F12" s="19" t="str">
        <f>IF(C12="","",IF(U12="","",U12))</f>
        <v>متر</v>
      </c>
      <c r="G12" s="169">
        <f>IF(C12="","",$M$7)</f>
        <v>124</v>
      </c>
      <c r="H12" s="169"/>
      <c r="I12" s="170">
        <f>IF(C12="","",AA12)</f>
        <v>3.8738518518518519</v>
      </c>
      <c r="J12" s="170"/>
      <c r="K12" s="171"/>
      <c r="L12" s="172"/>
      <c r="M12" s="320" t="s">
        <v>45</v>
      </c>
      <c r="N12" s="321"/>
      <c r="O12" s="322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16.87</v>
      </c>
      <c r="X12" s="22"/>
      <c r="Y12" s="22"/>
      <c r="AA12" s="6">
        <f>($M$7*V12)/$S$9</f>
        <v>3.8738518518518519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320"/>
      <c r="N13" s="321"/>
      <c r="O13" s="322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320"/>
      <c r="N14" s="321"/>
      <c r="O14" s="322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320"/>
      <c r="N15" s="321"/>
      <c r="O15" s="322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7" t="s">
        <v>13</v>
      </c>
      <c r="C16" s="238"/>
      <c r="D16" s="239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338/8</v>
      </c>
      <c r="E20" s="183"/>
      <c r="F20" s="107"/>
      <c r="G20" s="181" t="s">
        <v>11</v>
      </c>
      <c r="H20" s="181"/>
      <c r="I20" s="181"/>
      <c r="J20" s="182">
        <f>$O$6</f>
        <v>22</v>
      </c>
      <c r="K20" s="182"/>
      <c r="L20" s="182"/>
      <c r="M20" s="255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302"/>
      <c r="N21" s="303"/>
      <c r="O21" s="304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2"/>
      <c r="N22" s="303"/>
      <c r="O22" s="304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5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2"/>
      <c r="N23" s="303"/>
      <c r="O23" s="304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2"/>
      <c r="N24" s="303"/>
      <c r="O24" s="304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8" t="str">
        <f>IF(C25="","",$M$7)</f>
        <v/>
      </c>
      <c r="H25" s="319"/>
      <c r="I25" s="270" t="str">
        <f>IF(C25="","",AA25)</f>
        <v/>
      </c>
      <c r="J25" s="270"/>
      <c r="K25" s="271"/>
      <c r="L25" s="272"/>
      <c r="M25" s="305"/>
      <c r="N25" s="306"/>
      <c r="O25" s="307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7" t="s">
        <v>4</v>
      </c>
      <c r="C26" s="238"/>
      <c r="D26" s="239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32</v>
      </c>
      <c r="G31" s="111">
        <f t="shared" si="5"/>
        <v>32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03">
        <f>J31+I31+H31+G31+F31+E31+D31</f>
        <v>124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338/8</v>
      </c>
      <c r="E32" s="253"/>
      <c r="F32" s="110"/>
      <c r="G32" s="251" t="s">
        <v>11</v>
      </c>
      <c r="H32" s="251"/>
      <c r="I32" s="251"/>
      <c r="J32" s="252">
        <f>$O$6</f>
        <v>22</v>
      </c>
      <c r="K32" s="252"/>
      <c r="L32" s="252"/>
      <c r="M32" s="254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6" t="s">
        <v>23</v>
      </c>
      <c r="D33" s="276"/>
      <c r="E33" s="276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6"/>
      <c r="N33" s="287"/>
      <c r="O33" s="288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79" t="str">
        <f>IF(S34="","",S34)</f>
        <v/>
      </c>
      <c r="D34" s="280"/>
      <c r="E34" s="281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2"/>
      <c r="M34" s="286"/>
      <c r="N34" s="287"/>
      <c r="O34" s="288"/>
      <c r="P34" s="49"/>
      <c r="Q34" s="26">
        <v>1</v>
      </c>
      <c r="R34" s="48"/>
      <c r="S34" s="283"/>
      <c r="T34" s="284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5"/>
      <c r="M35" s="289"/>
      <c r="N35" s="290"/>
      <c r="O35" s="291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7" t="s">
        <v>13</v>
      </c>
      <c r="C36" s="238"/>
      <c r="D36" s="239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338/8</v>
      </c>
      <c r="E41" s="183"/>
      <c r="F41" s="40"/>
      <c r="G41" s="181" t="s">
        <v>11</v>
      </c>
      <c r="H41" s="181"/>
      <c r="I41" s="181"/>
      <c r="J41" s="182">
        <f>$O$6</f>
        <v>22</v>
      </c>
      <c r="K41" s="182"/>
      <c r="L41" s="182"/>
      <c r="M41" s="255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99"/>
      <c r="N42" s="156"/>
      <c r="O42" s="30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2"/>
      <c r="M43" s="299"/>
      <c r="N43" s="156"/>
      <c r="O43" s="30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5"/>
      <c r="M44" s="256"/>
      <c r="N44" s="257"/>
      <c r="O44" s="301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7" t="s">
        <v>13</v>
      </c>
      <c r="C45" s="238"/>
      <c r="D45" s="239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2020-10-06T12:06:42Z</cp:lastPrinted>
  <dcterms:created xsi:type="dcterms:W3CDTF">2018-11-04T09:48:07Z</dcterms:created>
  <dcterms:modified xsi:type="dcterms:W3CDTF">2020-10-06T12:07:02Z</dcterms:modified>
</cp:coreProperties>
</file>