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YFI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<sst xmlns="http://schemas.openxmlformats.org/spreadsheetml/2006/main" count="107" uniqueCount="47">
  <si>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</si>
  <si>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</si>
  <si>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</si>
  <si>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</si>
  <si>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</si>
  <si>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</si>
  <si>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</si>
  <si>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</si>
  <si>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</si>
  <si>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</si>
  <si>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</si>
  <si>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</si>
  <si>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</si>
  <si>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</si>
  <si>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</si>
  <si>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</si>
  <si>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</si>
  <si>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</si>
  <si>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</si>
  <si>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</si>
  <si>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</si>
  <si>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</si>
  <si>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</si>
  <si>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</si>
  <si>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</si>
  <si>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</si>
  <si>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</si>
  <si>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</si>
  <si>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</si>
  <si>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</si>
  <si>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</si>
  <si>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</si>
  <si>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</si>
  <si>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</si>
  <si>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</si>
  <si>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</si>
  <si>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</si>
  <si>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</si>
  <si>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</si>
  <si>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</si>
  <si>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</si>
  <si>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</si>
  <si>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</si>
  <si>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کفی نایک بژ</t>
  </si>
  <si>
    <t xml:space="preserve">تایم استاندارد </t>
  </si>
  <si>
    <t xml:space="preserve">کرم </t>
  </si>
  <si>
    <t xml:space="preserve">فوم سنگی پشت فتر کرم سیر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</si>
</sst>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Calibri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Calibri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Calibri Light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b/>
      <sz val="9"/>
      <color theme="1"/>
      <name val="B Titr"/>
      <charset val="178"/>
    </font>
    <font>
      <sz val="12"/>
      <color theme="1"/>
      <name val="Calibri Light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4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hidden="1"/>
    </xf>
    <xf numFmtId="0" fontId="11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9872814899" y="55035"/>
          <a:ext cx="83185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5" sqref="S15:T15"/>
    </sheetView>
  </sheetViews>
  <sheetFormatPr defaultColWidth="9" defaultRowHeight="28.35" customHeight="1" x14ac:dyDescent="0.25"/>
  <cols>
    <col min="1" max="1" width="0.140625" style="1" customWidth="1"/>
    <col min="2" max="2" width="2.28515625" style="1" customWidth="1"/>
    <col min="3" max="3" width="9.28515625" style="1" customWidth="1"/>
    <col min="4" max="4" width="7.140625" style="1" customWidth="1"/>
    <col min="5" max="5" width="5.85546875" style="1" customWidth="1"/>
    <col min="6" max="8" width="5.5703125" style="1" customWidth="1"/>
    <col min="9" max="10" width="6" style="1" customWidth="1"/>
    <col min="11" max="12" width="5.5703125" style="1" customWidth="1"/>
    <col min="13" max="13" width="4.85546875" style="1" customWidth="1"/>
    <col min="14" max="14" width="6.7109375" style="1" customWidth="1"/>
    <col min="15" max="15" width="16.42578125" style="1" customWidth="1"/>
    <col min="16" max="16" width="2.42578125" style="3" customWidth="1"/>
    <col min="17" max="17" width="6" style="1" customWidth="1"/>
    <col min="18" max="18" width="9.140625" style="1" customWidth="1"/>
    <col min="19" max="19" width="10.28515625" style="1" customWidth="1"/>
    <col min="20" max="20" width="10.42578125" style="1" customWidth="1"/>
    <col min="21" max="21" width="7.42578125" style="1" customWidth="1"/>
    <col min="22" max="22" width="10.42578125" style="1" customWidth="1"/>
    <col min="23" max="23" width="7.42578125" style="1" customWidth="1"/>
    <col min="24" max="24" width="8.28515625" style="1" customWidth="1"/>
    <col min="25" max="25" width="6.28515625" style="1" customWidth="1"/>
    <col min="26" max="26" width="3.285156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7" t="s">
        <v>32</v>
      </c>
      <c r="C1" s="318"/>
      <c r="D1" s="319">
        <v>0</v>
      </c>
      <c r="E1" s="319"/>
      <c r="F1" s="320" t="s">
        <v>35</v>
      </c>
      <c r="G1" s="320"/>
      <c r="H1" s="320"/>
      <c r="I1" s="320"/>
      <c r="J1" s="320"/>
      <c r="K1" s="320"/>
      <c r="L1" s="320"/>
      <c r="M1" s="120"/>
      <c r="N1" s="315"/>
      <c r="O1" s="103"/>
      <c r="P1" s="297"/>
      <c r="Q1" s="297"/>
      <c r="R1" s="102"/>
      <c r="S1" s="101"/>
    </row>
    <row r="2" spans="2:36" ht="15.75" customHeight="1" x14ac:dyDescent="0.75">
      <c r="B2" s="308" t="s">
        <v>33</v>
      </c>
      <c r="C2" s="309"/>
      <c r="D2" s="117">
        <v>28</v>
      </c>
      <c r="E2" s="117">
        <v>8</v>
      </c>
      <c r="F2" s="117">
        <v>1400</v>
      </c>
      <c r="G2" s="99"/>
      <c r="H2" s="312" t="s">
        <v>37</v>
      </c>
      <c r="I2" s="313"/>
      <c r="J2" s="122"/>
      <c r="K2" s="118" t="s">
        <v>36</v>
      </c>
      <c r="L2" s="121"/>
      <c r="M2" s="121"/>
      <c r="N2" s="316"/>
      <c r="O2" s="112"/>
      <c r="Q2" s="3"/>
      <c r="R2" s="3"/>
    </row>
    <row r="3" spans="2:36" ht="15.75" customHeight="1" x14ac:dyDescent="0.25">
      <c r="B3" s="310" t="s">
        <v>34</v>
      </c>
      <c r="C3" s="311"/>
      <c r="D3" s="117"/>
      <c r="E3" s="117"/>
      <c r="F3" s="117">
        <v>1400</v>
      </c>
      <c r="G3" s="99"/>
      <c r="H3" s="312" t="s">
        <v>38</v>
      </c>
      <c r="I3" s="313"/>
      <c r="J3" s="122"/>
      <c r="K3" s="118" t="s">
        <v>36</v>
      </c>
      <c r="L3" s="98"/>
      <c r="M3" s="206" t="s">
        <v>41</v>
      </c>
      <c r="N3" s="206"/>
      <c r="O3" s="314"/>
      <c r="Q3" s="3"/>
      <c r="R3" s="3"/>
    </row>
    <row r="4" spans="2:36" ht="15.75" customHeight="1" x14ac:dyDescent="0.25">
      <c r="B4" s="308" t="s">
        <v>40</v>
      </c>
      <c r="C4" s="309"/>
      <c r="D4" s="116"/>
      <c r="E4" s="119"/>
      <c r="F4" s="117">
        <v>1400</v>
      </c>
      <c r="G4" s="99"/>
      <c r="H4" s="312" t="s">
        <v>39</v>
      </c>
      <c r="I4" s="313"/>
      <c r="J4" s="123"/>
      <c r="K4" s="118" t="s">
        <v>36</v>
      </c>
      <c r="L4" s="98"/>
      <c r="M4" s="206"/>
      <c r="N4" s="206"/>
      <c r="O4" s="314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3">
      <c r="B6" s="298" t="s">
        <v>31</v>
      </c>
      <c r="C6" s="299"/>
      <c r="D6" s="299"/>
      <c r="E6" s="95" t="s">
        <v>30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0</v>
      </c>
      <c r="M6" s="93" t="s">
        <v>29</v>
      </c>
      <c r="N6" s="238" t="s">
        <v>11</v>
      </c>
      <c r="O6" s="240">
        <v>191</v>
      </c>
      <c r="P6" s="84"/>
      <c r="Q6" s="92" t="s">
        <v>30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>
        <v>0</v>
      </c>
      <c r="Y6" s="92" t="s">
        <v>29</v>
      </c>
    </row>
    <row r="7" spans="2:36" ht="18" customHeight="1" thickBot="1" x14ac:dyDescent="0.3">
      <c r="B7" s="300">
        <v>339.4</v>
      </c>
      <c r="C7" s="301"/>
      <c r="D7" s="301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15</v>
      </c>
      <c r="I7" s="90">
        <f t="shared" si="0"/>
        <v>45</v>
      </c>
      <c r="J7" s="90">
        <f t="shared" si="0"/>
        <v>45</v>
      </c>
      <c r="K7" s="90">
        <f t="shared" si="0"/>
        <v>45</v>
      </c>
      <c r="L7" s="90">
        <f t="shared" si="0"/>
        <v>0</v>
      </c>
      <c r="M7" s="90">
        <f t="shared" ref="M7" si="1">Y7</f>
        <v>180</v>
      </c>
      <c r="N7" s="239"/>
      <c r="O7" s="241"/>
      <c r="P7" s="89"/>
      <c r="Q7" s="88" t="s">
        <v>28</v>
      </c>
      <c r="R7" s="87">
        <v>15</v>
      </c>
      <c r="S7" s="87">
        <v>15</v>
      </c>
      <c r="T7" s="87">
        <v>15</v>
      </c>
      <c r="U7" s="87">
        <v>45</v>
      </c>
      <c r="V7" s="87">
        <v>45</v>
      </c>
      <c r="W7" s="87">
        <v>45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3">
      <c r="B8" s="300"/>
      <c r="C8" s="301"/>
      <c r="D8" s="301"/>
      <c r="E8" s="304" t="s">
        <v>27</v>
      </c>
      <c r="F8" s="296"/>
      <c r="G8" s="296"/>
      <c r="H8" s="296"/>
      <c r="I8" s="296"/>
      <c r="J8" s="296"/>
      <c r="K8" s="296"/>
      <c r="L8" s="296"/>
      <c r="M8" s="289"/>
      <c r="N8" s="242" t="s">
        <v>26</v>
      </c>
      <c r="O8" s="244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3">
      <c r="B9" s="302"/>
      <c r="C9" s="303"/>
      <c r="D9" s="303"/>
      <c r="E9" s="305"/>
      <c r="F9" s="269"/>
      <c r="G9" s="269"/>
      <c r="H9" s="269"/>
      <c r="I9" s="269"/>
      <c r="J9" s="269"/>
      <c r="K9" s="269"/>
      <c r="L9" s="269"/>
      <c r="M9" s="290"/>
      <c r="N9" s="243"/>
      <c r="O9" s="245"/>
      <c r="P9" s="74"/>
      <c r="Q9" s="306" t="s">
        <v>25</v>
      </c>
      <c r="R9" s="307"/>
      <c r="S9" s="79">
        <v>540</v>
      </c>
      <c r="T9" s="3"/>
    </row>
    <row r="10" spans="2:36" s="3" customFormat="1" ht="2.85" customHeight="1" thickBot="1" x14ac:dyDescent="0.3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2" t="s">
        <v>24</v>
      </c>
      <c r="D11" s="292"/>
      <c r="E11" s="292"/>
      <c r="F11" s="53" t="s">
        <v>6</v>
      </c>
      <c r="G11" s="293" t="s">
        <v>9</v>
      </c>
      <c r="H11" s="293"/>
      <c r="I11" s="293" t="s">
        <v>5</v>
      </c>
      <c r="J11" s="293"/>
      <c r="K11" s="294" t="s">
        <v>8</v>
      </c>
      <c r="L11" s="295"/>
      <c r="M11" s="286" t="s">
        <v>10</v>
      </c>
      <c r="N11" s="287"/>
      <c r="O11" s="288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thickBot="1" x14ac:dyDescent="0.3">
      <c r="B12" s="50">
        <v>1</v>
      </c>
      <c r="C12" s="181" t="str">
        <f>IF(S12="","",S12)</f>
        <v xml:space="preserve">فوم سنگی پشت فتر کرم سیر </v>
      </c>
      <c r="D12" s="182"/>
      <c r="E12" s="183"/>
      <c r="F12" s="19" t="str">
        <f>IF(C12="","",IF(U12="","",U12))</f>
        <v>متر</v>
      </c>
      <c r="G12" s="184">
        <f>IF(C12="","",$M$7)</f>
        <v>180</v>
      </c>
      <c r="H12" s="184"/>
      <c r="I12" s="174">
        <f>IF(C12="","",AA12)</f>
        <v>5</v>
      </c>
      <c r="J12" s="174"/>
      <c r="K12" s="185"/>
      <c r="L12" s="283"/>
      <c r="M12" s="246"/>
      <c r="N12" s="247"/>
      <c r="O12" s="248"/>
      <c r="P12" s="49"/>
      <c r="Q12" s="71">
        <v>1</v>
      </c>
      <c r="R12" s="124"/>
      <c r="S12" s="284" t="s">
        <v>46</v>
      </c>
      <c r="T12" s="285"/>
      <c r="U12" s="125" t="s">
        <v>42</v>
      </c>
      <c r="V12" s="126">
        <v>15</v>
      </c>
      <c r="X12" s="22"/>
      <c r="Y12" s="22"/>
      <c r="AA12" s="6">
        <f>($M$7*V12)/$S$9</f>
        <v>5</v>
      </c>
    </row>
    <row r="13" spans="2:36" ht="19.7" customHeight="1" x14ac:dyDescent="0.25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91"/>
      <c r="M13" s="246"/>
      <c r="N13" s="247"/>
      <c r="O13" s="248"/>
      <c r="P13" s="45"/>
      <c r="Q13" s="70">
        <v>2</v>
      </c>
      <c r="R13" s="127"/>
      <c r="S13" s="266"/>
      <c r="T13" s="26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5">
      <c r="B14" s="46">
        <v>3</v>
      </c>
      <c r="C14" s="171" t="str">
        <f>IF(S14="","",S14)</f>
        <v/>
      </c>
      <c r="D14" s="171"/>
      <c r="E14" s="171"/>
      <c r="F14" s="19" t="str">
        <f>IF(C14="","",IF(U14="","",U14))</f>
        <v/>
      </c>
      <c r="G14" s="184" t="str">
        <f>IF(C14="","",$M$7)</f>
        <v/>
      </c>
      <c r="H14" s="184"/>
      <c r="I14" s="174" t="str">
        <f>IF(C14="","",AA14)</f>
        <v/>
      </c>
      <c r="J14" s="174"/>
      <c r="K14" s="175"/>
      <c r="L14" s="176"/>
      <c r="M14" s="246"/>
      <c r="N14" s="247"/>
      <c r="O14" s="248"/>
      <c r="P14" s="11"/>
      <c r="Q14" s="70">
        <v>3</v>
      </c>
      <c r="R14" s="127"/>
      <c r="S14" s="266"/>
      <c r="T14" s="26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3">
      <c r="B15" s="69">
        <v>4</v>
      </c>
      <c r="C15" s="275" t="str">
        <f>IF(S15="","",S15)</f>
        <v/>
      </c>
      <c r="D15" s="275"/>
      <c r="E15" s="275"/>
      <c r="F15" s="68" t="str">
        <f>IF(C15="","",IF(U15="","",U15))</f>
        <v/>
      </c>
      <c r="G15" s="276" t="str">
        <f>IF(C15="","",$M$7)</f>
        <v/>
      </c>
      <c r="H15" s="276"/>
      <c r="I15" s="277" t="str">
        <f>IF(C15="","",AA15)</f>
        <v/>
      </c>
      <c r="J15" s="277"/>
      <c r="K15" s="278"/>
      <c r="L15" s="279"/>
      <c r="M15" s="246"/>
      <c r="N15" s="247"/>
      <c r="O15" s="248"/>
      <c r="P15" s="45"/>
      <c r="Q15" s="67">
        <v>4</v>
      </c>
      <c r="R15" s="131"/>
      <c r="S15" s="273"/>
      <c r="T15" s="274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5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3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3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3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>
        <f>$B$7</f>
        <v>339.4</v>
      </c>
      <c r="E20" s="237"/>
      <c r="F20" s="107"/>
      <c r="G20" s="236" t="s">
        <v>11</v>
      </c>
      <c r="H20" s="236"/>
      <c r="I20" s="236"/>
      <c r="J20" s="228">
        <f>$O$6</f>
        <v>191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3">
      <c r="B21" s="208" t="s">
        <v>7</v>
      </c>
      <c r="C21" s="209"/>
      <c r="D21" s="209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3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5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5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3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5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3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3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3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5">
      <c r="B30" s="264" t="s">
        <v>30</v>
      </c>
      <c r="C30" s="265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0</v>
      </c>
      <c r="K30" s="265" t="s">
        <v>29</v>
      </c>
      <c r="L30" s="270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3">
      <c r="B31" s="268" t="s">
        <v>28</v>
      </c>
      <c r="C31" s="269"/>
      <c r="D31" s="111">
        <f>F7</f>
        <v>15</v>
      </c>
      <c r="E31" s="111">
        <f t="shared" ref="E31:J31" si="5">G7</f>
        <v>15</v>
      </c>
      <c r="F31" s="111">
        <f t="shared" si="5"/>
        <v>15</v>
      </c>
      <c r="G31" s="111">
        <f t="shared" si="5"/>
        <v>45</v>
      </c>
      <c r="H31" s="111">
        <f t="shared" si="5"/>
        <v>45</v>
      </c>
      <c r="I31" s="111">
        <f t="shared" si="5"/>
        <v>45</v>
      </c>
      <c r="J31" s="111">
        <f t="shared" si="5"/>
        <v>0</v>
      </c>
      <c r="K31" s="271">
        <f>J31+I31+H31+G31+F31+E31+D31</f>
        <v>180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>
        <f>$B$7</f>
        <v>339.4</v>
      </c>
      <c r="E32" s="253"/>
      <c r="F32" s="110"/>
      <c r="G32" s="251" t="s">
        <v>11</v>
      </c>
      <c r="H32" s="251"/>
      <c r="I32" s="251"/>
      <c r="J32" s="252">
        <f>$O$6</f>
        <v>191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3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22"/>
      <c r="N33" s="223"/>
      <c r="O33" s="224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5">
      <c r="B34" s="50">
        <v>1</v>
      </c>
      <c r="C34" s="217" t="str">
        <f>IF(S34="","",S34)</f>
        <v>کفی نایک بژ</v>
      </c>
      <c r="D34" s="218"/>
      <c r="E34" s="219"/>
      <c r="F34" s="19" t="str">
        <f>IF(C34="","",IF(U34="","",U34))</f>
        <v>متر</v>
      </c>
      <c r="G34" s="184">
        <f>IF(C34="","",$M$7)</f>
        <v>180</v>
      </c>
      <c r="H34" s="184"/>
      <c r="I34" s="174">
        <f>IF(C34="","",AA34)</f>
        <v>4</v>
      </c>
      <c r="J34" s="174"/>
      <c r="K34" s="185"/>
      <c r="L34" s="186"/>
      <c r="M34" s="222"/>
      <c r="N34" s="223"/>
      <c r="O34" s="224"/>
      <c r="P34" s="49"/>
      <c r="Q34" s="26">
        <v>1</v>
      </c>
      <c r="R34" s="48"/>
      <c r="S34" s="220" t="s">
        <v>43</v>
      </c>
      <c r="T34" s="221"/>
      <c r="U34" s="24" t="s">
        <v>42</v>
      </c>
      <c r="V34" s="47">
        <v>12</v>
      </c>
      <c r="X34" s="22"/>
      <c r="Y34" s="22"/>
      <c r="AA34" s="6">
        <f>($M$7*V34)/$S$9</f>
        <v>4</v>
      </c>
    </row>
    <row r="35" spans="2:27" ht="19.7" customHeight="1" thickBot="1" x14ac:dyDescent="0.3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25"/>
      <c r="N35" s="226"/>
      <c r="O35" s="227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5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3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3">
      <c r="B38" s="179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3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3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>
        <f>$B$7</f>
        <v>339.4</v>
      </c>
      <c r="E41" s="237"/>
      <c r="F41" s="40"/>
      <c r="G41" s="236" t="s">
        <v>11</v>
      </c>
      <c r="H41" s="236"/>
      <c r="I41" s="236"/>
      <c r="J41" s="228">
        <f>$O$6</f>
        <v>191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3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5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3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5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3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2022-11-20T04:08:15Z</cp:lastPrinted>
  <dcterms:created xsi:type="dcterms:W3CDTF">2018-11-04T09:48:07Z</dcterms:created>
  <dcterms:modified xsi:type="dcterms:W3CDTF">2022-11-20T04:08:40Z</dcterms:modified>
</cp:coreProperties>
</file>