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<sst xmlns="http://schemas.openxmlformats.org/spreadsheetml/2006/main" count="112" uniqueCount="50">
  <si>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</si>
  <si>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</si>
  <si>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</si>
  <si>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</si>
  <si>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</si>
  <si>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</si>
  <si>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</si>
  <si>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</si>
  <si>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</si>
  <si>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</si>
  <si>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</si>
  <si>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</si>
  <si>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</si>
  <si>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</si>
  <si>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</si>
  <si>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</si>
  <si>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</si>
  <si>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</si>
  <si>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</si>
  <si>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</si>
  <si>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</si>
  <si>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</si>
  <si>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</si>
  <si>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</si>
  <si>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</si>
  <si>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</si>
  <si>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</si>
  <si>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</si>
  <si>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</si>
  <si>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</si>
  <si>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</si>
  <si>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</si>
  <si>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</si>
  <si>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</si>
  <si>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</si>
  <si>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</si>
  <si>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</si>
  <si>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</si>
  <si>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</si>
  <si>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</si>
  <si>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</si>
  <si>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</si>
  <si>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</si>
  <si>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نایک بژ</t>
  </si>
  <si>
    <t>خحط</t>
  </si>
  <si>
    <t>341/1</t>
  </si>
  <si>
    <t xml:space="preserve">جورابگیر </t>
  </si>
  <si>
    <t xml:space="preserve">تایم استاندارد </t>
  </si>
  <si>
    <t xml:space="preserve">قرمز </t>
  </si>
  <si>
    <t xml:space="preserve">فوم سنگی پشت فتر قرمز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</si>
</sst>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10400</xdr:colOff>
      <xdr:row>10</xdr:row>
      <xdr:rowOff>21167</xdr:rowOff>
    </xdr:from>
    <xdr:to>
      <xdr:col>14</xdr:col>
      <xdr:colOff>1091142</xdr:colOff>
      <xdr:row>14</xdr:row>
      <xdr:rowOff>232833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833" y="1894417"/>
          <a:ext cx="2074517" cy="12276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1099792</xdr:colOff>
      <xdr:row>24</xdr:row>
      <xdr:rowOff>243416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39233" y="4349750"/>
          <a:ext cx="2074517" cy="1227666"/>
        </a:xfrm>
        <a:prstGeom prst="rect">
          <a:avLst/>
        </a:prstGeom>
      </xdr:spPr>
    </xdr:pic>
    <xdr:clientData/>
  </xdr:twoCellAnchor>
  <xdr:twoCellAnchor editAs="oneCell">
    <xdr:from>
      <xdr:col>11</xdr:col>
      <xdr:colOff>423150</xdr:colOff>
      <xdr:row>29</xdr:row>
      <xdr:rowOff>0</xdr:rowOff>
    </xdr:from>
    <xdr:to>
      <xdr:col>14</xdr:col>
      <xdr:colOff>1094317</xdr:colOff>
      <xdr:row>34</xdr:row>
      <xdr:rowOff>211666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3" y="6498167"/>
          <a:ext cx="2127434" cy="1354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U3" sqref="U3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6</v>
      </c>
      <c r="E2" s="117">
        <v>6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25</v>
      </c>
      <c r="G6" s="94">
        <f t="shared" ref="G6:L7" si="0">S6</f>
        <v>26</v>
      </c>
      <c r="H6" s="94">
        <f t="shared" si="0"/>
        <v>27</v>
      </c>
      <c r="I6" s="94">
        <f t="shared" si="0"/>
        <v>28</v>
      </c>
      <c r="J6" s="94">
        <f t="shared" si="0"/>
        <v>29</v>
      </c>
      <c r="K6" s="94">
        <f t="shared" si="0"/>
        <v>0</v>
      </c>
      <c r="L6" s="94">
        <f t="shared" si="0"/>
        <v>0</v>
      </c>
      <c r="M6" s="93" t="s">
        <v>29</v>
      </c>
      <c r="N6" s="230" t="s">
        <v>11</v>
      </c>
      <c r="O6" s="232">
        <v>255</v>
      </c>
      <c r="P6" s="84"/>
      <c r="Q6" s="92" t="s">
        <v>30</v>
      </c>
      <c r="R6" s="134">
        <v>25</v>
      </c>
      <c r="S6" s="135">
        <v>26</v>
      </c>
      <c r="T6" s="135">
        <v>27</v>
      </c>
      <c r="U6" s="135">
        <v>28</v>
      </c>
      <c r="V6" s="135">
        <v>29</v>
      </c>
      <c r="W6" s="135"/>
      <c r="X6" s="136"/>
      <c r="Y6" s="92" t="s">
        <v>29</v>
      </c>
    </row>
    <row r="7" spans="2:36" ht="18" customHeight="1" thickBot="1" x14ac:dyDescent="0.3">
      <c r="B7" s="141" t="s">
        <v>45</v>
      </c>
      <c r="C7" s="142"/>
      <c r="D7" s="142"/>
      <c r="E7" s="91" t="s">
        <v>28</v>
      </c>
      <c r="F7" s="90">
        <f>R7</f>
        <v>22</v>
      </c>
      <c r="G7" s="90">
        <f t="shared" si="0"/>
        <v>45</v>
      </c>
      <c r="H7" s="90">
        <f t="shared" si="0"/>
        <v>45</v>
      </c>
      <c r="I7" s="90">
        <f t="shared" si="0"/>
        <v>45</v>
      </c>
      <c r="J7" s="90">
        <f t="shared" si="0"/>
        <v>23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1"/>
      <c r="O7" s="233"/>
      <c r="P7" s="89"/>
      <c r="Q7" s="88" t="s">
        <v>28</v>
      </c>
      <c r="R7" s="87">
        <v>22</v>
      </c>
      <c r="S7" s="87">
        <v>45</v>
      </c>
      <c r="T7" s="87">
        <v>45</v>
      </c>
      <c r="U7" s="87">
        <v>45</v>
      </c>
      <c r="V7" s="87">
        <v>23</v>
      </c>
      <c r="W7" s="87"/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4" t="s">
        <v>26</v>
      </c>
      <c r="O8" s="236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قرمز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4.5</v>
      </c>
      <c r="J12" s="171"/>
      <c r="K12" s="172"/>
      <c r="L12" s="173"/>
      <c r="M12" s="238"/>
      <c r="N12" s="239"/>
      <c r="O12" s="240"/>
      <c r="P12" s="49"/>
      <c r="Q12" s="71">
        <v>1</v>
      </c>
      <c r="R12" s="124"/>
      <c r="S12" s="174" t="s">
        <v>49</v>
      </c>
      <c r="T12" s="175"/>
      <c r="U12" s="125" t="s">
        <v>42</v>
      </c>
      <c r="V12" s="126">
        <v>13.5</v>
      </c>
      <c r="X12" s="22"/>
      <c r="Y12" s="22"/>
      <c r="AA12" s="6">
        <f>($M$7*V12)/$S$9</f>
        <v>4.5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8"/>
      <c r="N13" s="239"/>
      <c r="O13" s="240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8"/>
      <c r="N14" s="239"/>
      <c r="O14" s="240"/>
      <c r="P14" s="11"/>
      <c r="Q14" s="70">
        <v>3</v>
      </c>
      <c r="R14" s="127"/>
      <c r="S14" s="211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8"/>
      <c r="N15" s="239"/>
      <c r="O15" s="240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2" t="s">
        <v>13</v>
      </c>
      <c r="C16" s="243"/>
      <c r="D16" s="244"/>
      <c r="E16" s="191" t="s">
        <v>3</v>
      </c>
      <c r="F16" s="192"/>
      <c r="G16" s="193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341/1</v>
      </c>
      <c r="E20" s="184"/>
      <c r="F20" s="107"/>
      <c r="G20" s="182" t="s">
        <v>11</v>
      </c>
      <c r="H20" s="182"/>
      <c r="I20" s="182"/>
      <c r="J20" s="183">
        <f>$O$6</f>
        <v>255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/>
      <c r="N21" s="302"/>
      <c r="O21" s="303"/>
      <c r="P21" s="109"/>
      <c r="Q21" s="307" t="s">
        <v>7</v>
      </c>
      <c r="R21" s="308"/>
      <c r="S21" s="308"/>
      <c r="T21" s="309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0" t="str">
        <f>IF(S22="","",S22)</f>
        <v/>
      </c>
      <c r="D22" s="311"/>
      <c r="E22" s="311"/>
      <c r="F22" s="27" t="str">
        <f>IF(C22="","",IF(U22="","",U22))</f>
        <v/>
      </c>
      <c r="G22" s="312" t="str">
        <f>IF(C22="","",$M$7)</f>
        <v/>
      </c>
      <c r="H22" s="312"/>
      <c r="I22" s="313" t="str">
        <f>IF(C22="","",AA22)</f>
        <v/>
      </c>
      <c r="J22" s="313"/>
      <c r="K22" s="314"/>
      <c r="L22" s="315"/>
      <c r="M22" s="301"/>
      <c r="N22" s="302"/>
      <c r="O22" s="303"/>
      <c r="P22" s="11"/>
      <c r="Q22" s="26">
        <v>1</v>
      </c>
      <c r="R22" s="25"/>
      <c r="S22" s="316"/>
      <c r="T22" s="316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70" t="str">
        <f>IF(S23="","",S23)</f>
        <v/>
      </c>
      <c r="D23" s="208"/>
      <c r="E23" s="208"/>
      <c r="F23" s="19" t="str">
        <f>IF(C23="","",IF(U23="","",U23))</f>
        <v/>
      </c>
      <c r="G23" s="223" t="str">
        <f>IF(C23="","",$M$7)</f>
        <v/>
      </c>
      <c r="H23" s="224"/>
      <c r="I23" s="171" t="str">
        <f>IF(C23="","",AA23)</f>
        <v/>
      </c>
      <c r="J23" s="171"/>
      <c r="K23" s="209"/>
      <c r="L23" s="210"/>
      <c r="M23" s="301"/>
      <c r="N23" s="302"/>
      <c r="O23" s="303"/>
      <c r="P23" s="109"/>
      <c r="Q23" s="17">
        <v>2</v>
      </c>
      <c r="R23" s="16"/>
      <c r="S23" s="316"/>
      <c r="T23" s="316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70" t="str">
        <f>IF(S24="","",S24)</f>
        <v/>
      </c>
      <c r="D24" s="208"/>
      <c r="E24" s="208"/>
      <c r="F24" s="19" t="str">
        <f>IF(C24="","",IF(U24="","",U24))</f>
        <v/>
      </c>
      <c r="G24" s="223" t="str">
        <f>IF(C24="","",$M$7)</f>
        <v/>
      </c>
      <c r="H24" s="224"/>
      <c r="I24" s="171" t="str">
        <f>IF(C24="","",AA24)</f>
        <v/>
      </c>
      <c r="J24" s="171"/>
      <c r="K24" s="209"/>
      <c r="L24" s="210"/>
      <c r="M24" s="301"/>
      <c r="N24" s="302"/>
      <c r="O24" s="303"/>
      <c r="P24" s="108"/>
      <c r="Q24" s="17">
        <v>3</v>
      </c>
      <c r="R24" s="16"/>
      <c r="S24" s="225"/>
      <c r="T24" s="22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7" t="str">
        <f>IF(C25="","",$M$7)</f>
        <v/>
      </c>
      <c r="H25" s="318"/>
      <c r="I25" s="275" t="str">
        <f>IF(C25="","",AA25)</f>
        <v/>
      </c>
      <c r="J25" s="275"/>
      <c r="K25" s="276"/>
      <c r="L25" s="277"/>
      <c r="M25" s="304"/>
      <c r="N25" s="305"/>
      <c r="O25" s="306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2" t="s">
        <v>4</v>
      </c>
      <c r="C26" s="243"/>
      <c r="D26" s="244"/>
      <c r="E26" s="191" t="s">
        <v>3</v>
      </c>
      <c r="F26" s="192"/>
      <c r="G26" s="193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 t="s">
        <v>44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25</v>
      </c>
      <c r="E30" s="94">
        <f t="shared" ref="E30:J30" si="4">G6</f>
        <v>26</v>
      </c>
      <c r="F30" s="94">
        <f t="shared" si="4"/>
        <v>27</v>
      </c>
      <c r="G30" s="94">
        <f t="shared" si="4"/>
        <v>28</v>
      </c>
      <c r="H30" s="94">
        <f t="shared" si="4"/>
        <v>29</v>
      </c>
      <c r="I30" s="94">
        <f t="shared" si="4"/>
        <v>0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22</v>
      </c>
      <c r="E31" s="111">
        <f t="shared" ref="E31:J31" si="5">G7</f>
        <v>45</v>
      </c>
      <c r="F31" s="111">
        <f t="shared" si="5"/>
        <v>45</v>
      </c>
      <c r="G31" s="111">
        <f t="shared" si="5"/>
        <v>45</v>
      </c>
      <c r="H31" s="111">
        <f t="shared" si="5"/>
        <v>23</v>
      </c>
      <c r="I31" s="111">
        <f t="shared" si="5"/>
        <v>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341/1</v>
      </c>
      <c r="E32" s="258"/>
      <c r="F32" s="110"/>
      <c r="G32" s="256" t="s">
        <v>11</v>
      </c>
      <c r="H32" s="256"/>
      <c r="I32" s="256"/>
      <c r="J32" s="257">
        <f>$O$6</f>
        <v>255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8" t="s">
        <v>8</v>
      </c>
      <c r="L33" s="229"/>
      <c r="M33" s="291"/>
      <c r="N33" s="157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4" t="str">
        <f>IF(S34="","",S34)</f>
        <v>کفی نایک بژ</v>
      </c>
      <c r="D34" s="285"/>
      <c r="E34" s="286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4.333333333333333</v>
      </c>
      <c r="J34" s="171"/>
      <c r="K34" s="172"/>
      <c r="L34" s="287"/>
      <c r="M34" s="291"/>
      <c r="N34" s="157"/>
      <c r="O34" s="292"/>
      <c r="P34" s="49"/>
      <c r="Q34" s="26">
        <v>1</v>
      </c>
      <c r="R34" s="48"/>
      <c r="S34" s="288" t="s">
        <v>43</v>
      </c>
      <c r="T34" s="289"/>
      <c r="U34" s="24" t="s">
        <v>42</v>
      </c>
      <c r="V34" s="47">
        <v>13</v>
      </c>
      <c r="X34" s="22"/>
      <c r="Y34" s="22"/>
      <c r="AA34" s="6">
        <f>($M$7*V34)/$S$9</f>
        <v>4.333333333333333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2" t="s">
        <v>13</v>
      </c>
      <c r="C36" s="243"/>
      <c r="D36" s="244"/>
      <c r="E36" s="191" t="s">
        <v>3</v>
      </c>
      <c r="F36" s="192"/>
      <c r="G36" s="193"/>
      <c r="H36" s="220" t="s">
        <v>2</v>
      </c>
      <c r="I36" s="221"/>
      <c r="J36" s="222"/>
      <c r="K36" s="214" t="s">
        <v>1</v>
      </c>
      <c r="L36" s="215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341/1</v>
      </c>
      <c r="E41" s="184"/>
      <c r="F41" s="40"/>
      <c r="G41" s="182" t="s">
        <v>11</v>
      </c>
      <c r="H41" s="182"/>
      <c r="I41" s="182"/>
      <c r="J41" s="183">
        <f>$O$6</f>
        <v>255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8" t="s">
        <v>8</v>
      </c>
      <c r="L42" s="229"/>
      <c r="M42" s="291"/>
      <c r="N42" s="157"/>
      <c r="O42" s="292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5" t="str">
        <f>IF(S43="","",S43)</f>
        <v xml:space="preserve">جورابگیر </v>
      </c>
      <c r="D43" s="296"/>
      <c r="E43" s="297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2</v>
      </c>
      <c r="J43" s="171"/>
      <c r="K43" s="172"/>
      <c r="L43" s="287"/>
      <c r="M43" s="291"/>
      <c r="N43" s="157"/>
      <c r="O43" s="292"/>
      <c r="P43" s="49"/>
      <c r="Q43" s="26">
        <v>1</v>
      </c>
      <c r="R43" s="48"/>
      <c r="S43" s="298" t="s">
        <v>46</v>
      </c>
      <c r="T43" s="299"/>
      <c r="U43" s="24" t="s">
        <v>42</v>
      </c>
      <c r="V43" s="47">
        <v>6</v>
      </c>
      <c r="X43" s="22"/>
      <c r="Y43" s="22"/>
      <c r="AA43" s="6">
        <f>($M$7*V43)/$S$9</f>
        <v>2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 t="s">
        <v>42</v>
      </c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2" t="s">
        <v>13</v>
      </c>
      <c r="C45" s="243"/>
      <c r="D45" s="244"/>
      <c r="E45" s="191" t="s">
        <v>3</v>
      </c>
      <c r="F45" s="192"/>
      <c r="G45" s="193"/>
      <c r="H45" s="220" t="s">
        <v>2</v>
      </c>
      <c r="I45" s="221"/>
      <c r="J45" s="222"/>
      <c r="K45" s="214" t="s">
        <v>1</v>
      </c>
      <c r="L45" s="215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2022-08-29T04:01:08Z</cp:lastPrinted>
  <dcterms:created xsi:type="dcterms:W3CDTF">2018-11-04T09:48:07Z</dcterms:created>
  <dcterms:modified xsi:type="dcterms:W3CDTF">2022-08-29T04:01:11Z</dcterms:modified>
</cp:coreProperties>
</file>