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<sst xmlns="http://schemas.openxmlformats.org/spreadsheetml/2006/main" count="118" uniqueCount="56">
  <si>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</si>
  <si>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</si>
  <si>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</si>
  <si>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</si>
  <si>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</si>
  <si>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</si>
  <si>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</si>
  <si>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</si>
  <si>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</si>
  <si>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</si>
  <si>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</si>
  <si>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</si>
  <si>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</si>
  <si>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</si>
  <si>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</si>
  <si>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</si>
  <si>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</si>
  <si>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</si>
  <si>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</si>
  <si>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</si>
  <si>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</si>
  <si>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</si>
  <si>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</si>
  <si>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</si>
  <si>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</si>
  <si>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</si>
  <si>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</si>
  <si>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</si>
  <si>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</si>
  <si>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</si>
  <si>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</si>
  <si>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</si>
  <si>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</si>
  <si>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</si>
  <si>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</si>
  <si>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</si>
  <si>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</si>
  <si>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</si>
  <si>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</si>
  <si>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</si>
  <si>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</si>
  <si>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</si>
  <si>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</si>
  <si>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</si>
  <si>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نایک بژ</t>
  </si>
  <si>
    <t>خحط</t>
  </si>
  <si>
    <t xml:space="preserve">جورابگیر </t>
  </si>
  <si>
    <t xml:space="preserve">میخ 9 میل نیکل </t>
  </si>
  <si>
    <t>عدد</t>
  </si>
  <si>
    <t>نگین پرچ خور</t>
  </si>
  <si>
    <t>ععد</t>
  </si>
  <si>
    <t xml:space="preserve">تایم استاندارد </t>
  </si>
  <si>
    <t xml:space="preserve">متر </t>
  </si>
  <si>
    <t>341/3</t>
  </si>
  <si>
    <t xml:space="preserve">آجری </t>
  </si>
  <si>
    <t xml:space="preserve">فوم سنگی پشت فتر آجری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</si>
</sst>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423150</xdr:colOff>
      <xdr:row>29</xdr:row>
      <xdr:rowOff>0</xdr:rowOff>
    </xdr:from>
    <xdr:to>
      <xdr:col>14</xdr:col>
      <xdr:colOff>1094317</xdr:colOff>
      <xdr:row>34</xdr:row>
      <xdr:rowOff>211666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6498167"/>
          <a:ext cx="2127434" cy="1354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3" sqref="R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0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5"/>
      <c r="Q1" s="295"/>
      <c r="R1" s="102"/>
      <c r="S1" s="101"/>
    </row>
    <row r="2" spans="2:36" ht="15.75" customHeight="1" x14ac:dyDescent="0.75">
      <c r="B2" s="302" t="s">
        <v>33</v>
      </c>
      <c r="C2" s="303"/>
      <c r="D2" s="117">
        <v>23</v>
      </c>
      <c r="E2" s="117">
        <v>5</v>
      </c>
      <c r="F2" s="117">
        <v>1401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5">
      <c r="B3" s="304" t="s">
        <v>34</v>
      </c>
      <c r="C3" s="305"/>
      <c r="D3" s="117"/>
      <c r="E3" s="117"/>
      <c r="F3" s="117">
        <v>1401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156" t="s">
        <v>43</v>
      </c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1401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0</v>
      </c>
      <c r="L6" s="94">
        <f t="shared" si="0"/>
        <v>0</v>
      </c>
      <c r="M6" s="93" t="s">
        <v>29</v>
      </c>
      <c r="N6" s="232" t="s">
        <v>11</v>
      </c>
      <c r="O6" s="234">
        <v>252</v>
      </c>
      <c r="P6" s="84"/>
      <c r="Q6" s="92" t="s">
        <v>30</v>
      </c>
      <c r="R6" s="134">
        <v>25</v>
      </c>
      <c r="S6" s="135">
        <v>26</v>
      </c>
      <c r="T6" s="135">
        <v>27</v>
      </c>
      <c r="U6" s="135">
        <v>28</v>
      </c>
      <c r="V6" s="135">
        <v>29</v>
      </c>
      <c r="W6" s="135"/>
      <c r="X6" s="136"/>
      <c r="Y6" s="92" t="s">
        <v>29</v>
      </c>
    </row>
    <row r="7" spans="2:36" ht="18" customHeight="1" thickBot="1" x14ac:dyDescent="0.3">
      <c r="B7" s="314" t="s">
        <v>53</v>
      </c>
      <c r="C7" s="315"/>
      <c r="D7" s="315"/>
      <c r="E7" s="91" t="s">
        <v>28</v>
      </c>
      <c r="F7" s="90">
        <f>R7</f>
        <v>22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23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22</v>
      </c>
      <c r="S7" s="87">
        <v>45</v>
      </c>
      <c r="T7" s="87">
        <v>45</v>
      </c>
      <c r="U7" s="87">
        <v>45</v>
      </c>
      <c r="V7" s="87">
        <v>23</v>
      </c>
      <c r="W7" s="87"/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4"/>
      <c r="C8" s="315"/>
      <c r="D8" s="315"/>
      <c r="E8" s="298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6"/>
      <c r="C9" s="317"/>
      <c r="D9" s="317"/>
      <c r="E9" s="299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فوم سنگی پشت فتر آجری </v>
      </c>
      <c r="D12" s="279"/>
      <c r="E12" s="280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6.333333333333333</v>
      </c>
      <c r="J12" s="174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55</v>
      </c>
      <c r="T12" s="283"/>
      <c r="U12" s="125" t="s">
        <v>42</v>
      </c>
      <c r="V12" s="126">
        <v>19</v>
      </c>
      <c r="X12" s="22"/>
      <c r="Y12" s="22"/>
      <c r="AA12" s="6">
        <f>($M$7*V12)/$S$9</f>
        <v>6.333333333333333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 t="s">
        <v>52</v>
      </c>
      <c r="V13" s="129">
        <v>3</v>
      </c>
      <c r="X13" s="22"/>
      <c r="Y13" s="22"/>
      <c r="AA13" s="6">
        <f t="shared" ref="AA13:AA15" si="2">($M$7*V13)/$S$9</f>
        <v>1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9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341/3</v>
      </c>
      <c r="E20" s="231"/>
      <c r="F20" s="107"/>
      <c r="G20" s="230" t="s">
        <v>11</v>
      </c>
      <c r="H20" s="230"/>
      <c r="I20" s="230"/>
      <c r="J20" s="222">
        <f>$O$6</f>
        <v>252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 xml:space="preserve">میخ 9 میل نیکل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720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48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5">
      <c r="B23" s="21">
        <v>2</v>
      </c>
      <c r="C23" s="170" t="str">
        <f>IF(S23="","",S23)</f>
        <v>نگین پرچ خور</v>
      </c>
      <c r="D23" s="171"/>
      <c r="E23" s="171"/>
      <c r="F23" s="19" t="str">
        <f>IF(C23="","",IF(U23="","",U23))</f>
        <v>ععد</v>
      </c>
      <c r="G23" s="172">
        <f>IF(C23="","",$M$7)</f>
        <v>180</v>
      </c>
      <c r="H23" s="173"/>
      <c r="I23" s="174">
        <f>IF(C23="","",AA23)</f>
        <v>1440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49</v>
      </c>
      <c r="T23" s="169"/>
      <c r="U23" s="15" t="s">
        <v>50</v>
      </c>
      <c r="V23" s="14">
        <v>4320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 t="s">
        <v>45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0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22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23</v>
      </c>
      <c r="I31" s="111">
        <f t="shared" si="5"/>
        <v>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341/3</v>
      </c>
      <c r="E32" s="247"/>
      <c r="F32" s="110"/>
      <c r="G32" s="245" t="s">
        <v>11</v>
      </c>
      <c r="H32" s="245"/>
      <c r="I32" s="245"/>
      <c r="J32" s="246">
        <f>$O$6</f>
        <v>252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4.333333333333333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13</v>
      </c>
      <c r="X34" s="22"/>
      <c r="Y34" s="22"/>
      <c r="AA34" s="6">
        <f>($M$7*V34)/$S$9</f>
        <v>4.333333333333333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341/3</v>
      </c>
      <c r="E41" s="231"/>
      <c r="F41" s="40"/>
      <c r="G41" s="230" t="s">
        <v>11</v>
      </c>
      <c r="H41" s="230"/>
      <c r="I41" s="230"/>
      <c r="J41" s="222">
        <f>$O$6</f>
        <v>252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 xml:space="preserve">جورابگیر 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2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46</v>
      </c>
      <c r="T43" s="188"/>
      <c r="U43" s="24" t="s">
        <v>42</v>
      </c>
      <c r="V43" s="47">
        <v>6</v>
      </c>
      <c r="X43" s="22"/>
      <c r="Y43" s="22"/>
      <c r="AA43" s="6">
        <f>($M$7*V43)/$S$9</f>
        <v>2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2022-08-15T03:12:05Z</cp:lastPrinted>
  <dcterms:created xsi:type="dcterms:W3CDTF">2018-11-04T09:48:07Z</dcterms:created>
  <dcterms:modified xsi:type="dcterms:W3CDTF">2022-08-15T03:12:08Z</dcterms:modified>
</cp:coreProperties>
</file>