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<sst xmlns="http://schemas.openxmlformats.org/spreadsheetml/2006/main" count="115" uniqueCount="53">
  <si>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</si>
  <si>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</si>
  <si>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</si>
  <si>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</si>
  <si>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</si>
  <si>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</si>
  <si>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</si>
  <si>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</si>
  <si>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</si>
  <si>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</si>
  <si>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</si>
  <si>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</si>
  <si>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</si>
  <si>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</si>
  <si>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</si>
  <si>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</si>
  <si>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</si>
  <si>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</si>
  <si>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</si>
  <si>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</si>
  <si>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</si>
  <si>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</si>
  <si>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</si>
  <si>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</si>
  <si>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</si>
  <si>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</si>
  <si>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</si>
  <si>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</si>
  <si>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</si>
  <si>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</si>
  <si>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</si>
  <si>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</si>
  <si>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</si>
  <si>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</si>
  <si>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</si>
  <si>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</si>
  <si>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</si>
  <si>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</si>
  <si>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</si>
  <si>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</si>
  <si>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</si>
  <si>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</si>
  <si>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</si>
  <si>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</si>
  <si>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کفی نایک بژ</t>
  </si>
  <si>
    <t>جورابگیر با EVA</t>
  </si>
  <si>
    <t>ععد</t>
  </si>
  <si>
    <t xml:space="preserve">تایم استاندارد </t>
  </si>
  <si>
    <t>342/3</t>
  </si>
  <si>
    <t xml:space="preserve">متر </t>
  </si>
  <si>
    <t xml:space="preserve">آجری </t>
  </si>
  <si>
    <t xml:space="preserve">فوم سنگی پشت فتر آجری </t>
  </si>
  <si>
    <t xml:space="preserve">کفشی مبلی 528 آجری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</si>
</sst>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6" sqref="O6:O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0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5"/>
      <c r="Q1" s="295"/>
      <c r="R1" s="102"/>
      <c r="S1" s="101"/>
    </row>
    <row r="2" spans="2:36" ht="15.75" customHeight="1" x14ac:dyDescent="0.75">
      <c r="B2" s="306" t="s">
        <v>33</v>
      </c>
      <c r="C2" s="307"/>
      <c r="D2" s="117">
        <v>20</v>
      </c>
      <c r="E2" s="117">
        <v>11</v>
      </c>
      <c r="F2" s="117">
        <v>1400</v>
      </c>
      <c r="G2" s="99"/>
      <c r="H2" s="310" t="s">
        <v>37</v>
      </c>
      <c r="I2" s="311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">
      <c r="B3" s="308" t="s">
        <v>34</v>
      </c>
      <c r="C3" s="309"/>
      <c r="D3" s="117"/>
      <c r="E3" s="117"/>
      <c r="F3" s="117">
        <v>1400</v>
      </c>
      <c r="G3" s="99"/>
      <c r="H3" s="310" t="s">
        <v>38</v>
      </c>
      <c r="I3" s="311"/>
      <c r="J3" s="122"/>
      <c r="K3" s="118" t="s">
        <v>36</v>
      </c>
      <c r="L3" s="98"/>
      <c r="M3" s="206" t="s">
        <v>41</v>
      </c>
      <c r="N3" s="206"/>
      <c r="O3" s="156" t="s">
        <v>43</v>
      </c>
      <c r="Q3" s="3"/>
      <c r="R3" s="3"/>
    </row>
    <row r="4" spans="2:36" ht="15.75" customHeight="1" x14ac:dyDescent="0.25">
      <c r="B4" s="306" t="s">
        <v>40</v>
      </c>
      <c r="C4" s="307"/>
      <c r="D4" s="116"/>
      <c r="E4" s="119"/>
      <c r="F4" s="117">
        <v>1400</v>
      </c>
      <c r="G4" s="99"/>
      <c r="H4" s="310" t="s">
        <v>39</v>
      </c>
      <c r="I4" s="311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6" t="s">
        <v>31</v>
      </c>
      <c r="C6" s="297"/>
      <c r="D6" s="297"/>
      <c r="E6" s="95" t="s">
        <v>30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29</v>
      </c>
      <c r="N6" s="232" t="s">
        <v>11</v>
      </c>
      <c r="O6" s="234">
        <v>206</v>
      </c>
      <c r="P6" s="84"/>
      <c r="Q6" s="92" t="s">
        <v>30</v>
      </c>
      <c r="R6" s="134">
        <v>30</v>
      </c>
      <c r="S6" s="135">
        <v>31</v>
      </c>
      <c r="T6" s="135">
        <v>32</v>
      </c>
      <c r="U6" s="135">
        <v>33</v>
      </c>
      <c r="V6" s="135">
        <v>34</v>
      </c>
      <c r="W6" s="135">
        <v>35</v>
      </c>
      <c r="X6" s="136"/>
      <c r="Y6" s="92" t="s">
        <v>29</v>
      </c>
    </row>
    <row r="7" spans="2:36" ht="18" customHeight="1" thickBot="1" x14ac:dyDescent="0.25">
      <c r="B7" s="298" t="s">
        <v>48</v>
      </c>
      <c r="C7" s="299"/>
      <c r="D7" s="299"/>
      <c r="E7" s="91" t="s">
        <v>28</v>
      </c>
      <c r="F7" s="90">
        <f>R7</f>
        <v>22</v>
      </c>
      <c r="G7" s="90">
        <f t="shared" si="0"/>
        <v>23</v>
      </c>
      <c r="H7" s="90">
        <f t="shared" si="0"/>
        <v>45</v>
      </c>
      <c r="I7" s="90">
        <f t="shared" si="0"/>
        <v>45</v>
      </c>
      <c r="J7" s="90">
        <f t="shared" si="0"/>
        <v>22</v>
      </c>
      <c r="K7" s="90">
        <f t="shared" si="0"/>
        <v>23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22</v>
      </c>
      <c r="S7" s="87">
        <v>23</v>
      </c>
      <c r="T7" s="87">
        <v>45</v>
      </c>
      <c r="U7" s="87">
        <v>45</v>
      </c>
      <c r="V7" s="87">
        <v>22</v>
      </c>
      <c r="W7" s="87">
        <v>23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8"/>
      <c r="C8" s="299"/>
      <c r="D8" s="299"/>
      <c r="E8" s="302" t="s">
        <v>27</v>
      </c>
      <c r="F8" s="294"/>
      <c r="G8" s="294"/>
      <c r="H8" s="294"/>
      <c r="I8" s="294"/>
      <c r="J8" s="294"/>
      <c r="K8" s="294"/>
      <c r="L8" s="294"/>
      <c r="M8" s="287"/>
      <c r="N8" s="236" t="s">
        <v>26</v>
      </c>
      <c r="O8" s="238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0"/>
      <c r="C9" s="301"/>
      <c r="D9" s="301"/>
      <c r="E9" s="303"/>
      <c r="F9" s="263"/>
      <c r="G9" s="263"/>
      <c r="H9" s="263"/>
      <c r="I9" s="263"/>
      <c r="J9" s="263"/>
      <c r="K9" s="263"/>
      <c r="L9" s="263"/>
      <c r="M9" s="288"/>
      <c r="N9" s="237"/>
      <c r="O9" s="239"/>
      <c r="P9" s="74"/>
      <c r="Q9" s="304" t="s">
        <v>25</v>
      </c>
      <c r="R9" s="305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8" t="str">
        <f>IF(S12="","",S12)</f>
        <v xml:space="preserve">فوم سنگی پشت فتر آجری </v>
      </c>
      <c r="D12" s="279"/>
      <c r="E12" s="280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8.5</v>
      </c>
      <c r="J12" s="174"/>
      <c r="K12" s="185"/>
      <c r="L12" s="281"/>
      <c r="M12" s="240"/>
      <c r="N12" s="241"/>
      <c r="O12" s="242"/>
      <c r="P12" s="49"/>
      <c r="Q12" s="71">
        <v>1</v>
      </c>
      <c r="R12" s="124"/>
      <c r="S12" s="282" t="s">
        <v>51</v>
      </c>
      <c r="T12" s="283"/>
      <c r="U12" s="125" t="s">
        <v>42</v>
      </c>
      <c r="V12" s="126">
        <v>25.5</v>
      </c>
      <c r="X12" s="22"/>
      <c r="Y12" s="22"/>
      <c r="AA12" s="6">
        <f>($M$7*V12)/$S$9</f>
        <v>8.5</v>
      </c>
    </row>
    <row r="13" spans="2:36" ht="19.7" customHeight="1" x14ac:dyDescent="0.2">
      <c r="B13" s="46">
        <v>2</v>
      </c>
      <c r="C13" s="171" t="str">
        <f>IF(S13="","",S13)</f>
        <v xml:space="preserve">کفشی مبلی 528 آجری </v>
      </c>
      <c r="D13" s="171"/>
      <c r="E13" s="171"/>
      <c r="F13" s="19" t="str">
        <f>IF(C13="","",IF(U13="","",U13))</f>
        <v xml:space="preserve">متر </v>
      </c>
      <c r="G13" s="184">
        <f>IF(C13="","",$M$7)</f>
        <v>180</v>
      </c>
      <c r="H13" s="184"/>
      <c r="I13" s="174">
        <f>IF(C13="","",AA13)</f>
        <v>1</v>
      </c>
      <c r="J13" s="174"/>
      <c r="K13" s="189"/>
      <c r="L13" s="289"/>
      <c r="M13" s="240"/>
      <c r="N13" s="241"/>
      <c r="O13" s="242"/>
      <c r="P13" s="45"/>
      <c r="Q13" s="70">
        <v>2</v>
      </c>
      <c r="R13" s="127"/>
      <c r="S13" s="260" t="s">
        <v>52</v>
      </c>
      <c r="T13" s="261"/>
      <c r="U13" s="128" t="s">
        <v>49</v>
      </c>
      <c r="V13" s="129">
        <v>3</v>
      </c>
      <c r="X13" s="22"/>
      <c r="Y13" s="22"/>
      <c r="AA13" s="6">
        <f t="shared" ref="AA13:AA15" si="2">($M$7*V13)/$S$9</f>
        <v>1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9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342/3</v>
      </c>
      <c r="E20" s="231"/>
      <c r="F20" s="107"/>
      <c r="G20" s="230" t="s">
        <v>11</v>
      </c>
      <c r="H20" s="230"/>
      <c r="I20" s="230"/>
      <c r="J20" s="222">
        <f>$O$6</f>
        <v>206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 t="s">
        <v>46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 t="s">
        <v>46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5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22</v>
      </c>
      <c r="E31" s="111">
        <f t="shared" ref="E31:J31" si="5">G7</f>
        <v>23</v>
      </c>
      <c r="F31" s="111">
        <f t="shared" si="5"/>
        <v>45</v>
      </c>
      <c r="G31" s="111">
        <f t="shared" si="5"/>
        <v>45</v>
      </c>
      <c r="H31" s="111">
        <f t="shared" si="5"/>
        <v>22</v>
      </c>
      <c r="I31" s="111">
        <f t="shared" si="5"/>
        <v>23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342/3</v>
      </c>
      <c r="E32" s="247"/>
      <c r="F32" s="110"/>
      <c r="G32" s="245" t="s">
        <v>11</v>
      </c>
      <c r="H32" s="245"/>
      <c r="I32" s="245"/>
      <c r="J32" s="246">
        <f>$O$6</f>
        <v>206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4.333333333333333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44</v>
      </c>
      <c r="T34" s="221"/>
      <c r="U34" s="24" t="s">
        <v>42</v>
      </c>
      <c r="V34" s="47">
        <v>13</v>
      </c>
      <c r="X34" s="22"/>
      <c r="Y34" s="22"/>
      <c r="AA34" s="6">
        <f>($M$7*V34)/$S$9</f>
        <v>4.333333333333333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342/3</v>
      </c>
      <c r="E41" s="231"/>
      <c r="F41" s="40"/>
      <c r="G41" s="230" t="s">
        <v>11</v>
      </c>
      <c r="H41" s="230"/>
      <c r="I41" s="230"/>
      <c r="J41" s="222">
        <f>$O$6</f>
        <v>206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جورابگیر با EVA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2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45</v>
      </c>
      <c r="T43" s="188"/>
      <c r="U43" s="24" t="s">
        <v>42</v>
      </c>
      <c r="V43" s="47">
        <v>6</v>
      </c>
      <c r="X43" s="22"/>
      <c r="Y43" s="22"/>
      <c r="AA43" s="6">
        <f>($M$7*V43)/$S$9</f>
        <v>2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2022-02-10T04:50:02Z</cp:lastPrinted>
  <dcterms:created xsi:type="dcterms:W3CDTF">2018-11-04T09:48:07Z</dcterms:created>
  <dcterms:modified xsi:type="dcterms:W3CDTF">2022-02-10T04:50:08Z</dcterms:modified>
</cp:coreProperties>
</file>