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<sst xmlns="http://schemas.openxmlformats.org/spreadsheetml/2006/main" count="110" uniqueCount="50">
  <si>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</si>
  <si>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</si>
  <si>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</si>
  <si>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</si>
  <si>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</si>
  <si>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</si>
  <si>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</si>
  <si>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</si>
  <si>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</si>
  <si>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</si>
  <si>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</si>
  <si>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</si>
  <si>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</si>
  <si>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</si>
  <si>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</si>
  <si>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</si>
  <si>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</si>
  <si>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</si>
  <si>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</si>
  <si>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</si>
  <si>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</si>
  <si>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</si>
  <si>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</si>
  <si>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</si>
  <si>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</si>
  <si>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</si>
  <si>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</si>
  <si>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</si>
  <si>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</si>
  <si>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</si>
  <si>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</si>
  <si>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</si>
  <si>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</si>
  <si>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</si>
  <si>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</si>
  <si>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</si>
  <si>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</si>
  <si>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</si>
  <si>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</si>
  <si>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</si>
  <si>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</si>
  <si>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</si>
  <si>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</si>
  <si>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</si>
  <si>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خحط</t>
  </si>
  <si>
    <t>343/4</t>
  </si>
  <si>
    <t xml:space="preserve">تایم استاندارد </t>
  </si>
  <si>
    <t xml:space="preserve">مشکی </t>
  </si>
  <si>
    <t xml:space="preserve">فوم سنگی پشت فتر مشکی </t>
  </si>
  <si>
    <t>کارخانه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</si>
</sst>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16"/>
      <color theme="1"/>
      <name val="Calibri Light"/>
      <family val="1"/>
      <scheme val="major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left" vertical="center"/>
      <protection locked="0"/>
    </xf>
    <xf numFmtId="0" fontId="32" fillId="0" borderId="0" xfId="0" applyFont="1" applyBorder="1" applyAlignment="1" applyProtection="1">
      <alignment horizontal="left" vertical="center"/>
      <protection locked="0"/>
    </xf>
    <xf numFmtId="0" fontId="32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0" fillId="0" borderId="45" xfId="0" applyFont="1" applyBorder="1" applyAlignment="1" applyProtection="1">
      <alignment horizontal="center" vertical="center"/>
      <protection hidden="1"/>
    </xf>
    <xf numFmtId="0" fontId="30" fillId="0" borderId="47" xfId="0" applyFont="1" applyBorder="1" applyAlignment="1" applyProtection="1">
      <alignment horizontal="center" vertical="center"/>
      <protection hidden="1"/>
    </xf>
    <xf numFmtId="0" fontId="30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164" fontId="31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quotePrefix="1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/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9</v>
      </c>
      <c r="E2" s="117">
        <v>12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49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1" t="s">
        <v>11</v>
      </c>
      <c r="O6" s="233">
        <v>269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/>
      <c r="Y6" s="92" t="s">
        <v>29</v>
      </c>
    </row>
    <row r="7" spans="2:36" ht="18" customHeight="1" thickBot="1" x14ac:dyDescent="0.3">
      <c r="B7" s="141" t="s">
        <v>45</v>
      </c>
      <c r="C7" s="142"/>
      <c r="D7" s="142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21</v>
      </c>
      <c r="I7" s="90">
        <f t="shared" si="0"/>
        <v>21</v>
      </c>
      <c r="J7" s="90">
        <f t="shared" si="0"/>
        <v>7</v>
      </c>
      <c r="K7" s="90">
        <f t="shared" si="0"/>
        <v>7</v>
      </c>
      <c r="L7" s="90">
        <f t="shared" si="0"/>
        <v>0</v>
      </c>
      <c r="M7" s="90">
        <f t="shared" ref="M7" si="1">Y7</f>
        <v>84</v>
      </c>
      <c r="N7" s="232"/>
      <c r="O7" s="234"/>
      <c r="P7" s="89"/>
      <c r="Q7" s="88" t="s">
        <v>28</v>
      </c>
      <c r="R7" s="87">
        <v>14</v>
      </c>
      <c r="S7" s="87">
        <v>14</v>
      </c>
      <c r="T7" s="87">
        <v>21</v>
      </c>
      <c r="U7" s="87">
        <v>21</v>
      </c>
      <c r="V7" s="87">
        <v>7</v>
      </c>
      <c r="W7" s="87">
        <v>7</v>
      </c>
      <c r="X7" s="86"/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5" t="s">
        <v>26</v>
      </c>
      <c r="O8" s="237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6"/>
      <c r="O9" s="238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8" t="s">
        <v>24</v>
      </c>
      <c r="D11" s="188"/>
      <c r="E11" s="188"/>
      <c r="F11" s="53" t="s">
        <v>6</v>
      </c>
      <c r="G11" s="189" t="s">
        <v>9</v>
      </c>
      <c r="H11" s="189"/>
      <c r="I11" s="189" t="s">
        <v>5</v>
      </c>
      <c r="J11" s="189"/>
      <c r="K11" s="190" t="s">
        <v>8</v>
      </c>
      <c r="L11" s="191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84</v>
      </c>
      <c r="H12" s="170"/>
      <c r="I12" s="171">
        <f>IF(C12="","",AA12)</f>
        <v>4.2</v>
      </c>
      <c r="J12" s="171"/>
      <c r="K12" s="172"/>
      <c r="L12" s="173"/>
      <c r="M12" s="239"/>
      <c r="N12" s="240"/>
      <c r="O12" s="241"/>
      <c r="P12" s="49"/>
      <c r="Q12" s="71">
        <v>1</v>
      </c>
      <c r="R12" s="124"/>
      <c r="S12" s="174" t="s">
        <v>48</v>
      </c>
      <c r="T12" s="175"/>
      <c r="U12" s="125" t="s">
        <v>42</v>
      </c>
      <c r="V12" s="126">
        <v>27</v>
      </c>
      <c r="X12" s="22"/>
      <c r="Y12" s="22"/>
      <c r="AA12" s="6">
        <f>($M$7*V12)/$S$9</f>
        <v>4.2</v>
      </c>
    </row>
    <row r="13" spans="2:36" ht="19.7" customHeight="1" x14ac:dyDescent="0.25">
      <c r="B13" s="46">
        <v>2</v>
      </c>
      <c r="C13" s="209" t="str">
        <f>IF(S13="","",S13)</f>
        <v/>
      </c>
      <c r="D13" s="209"/>
      <c r="E13" s="209"/>
      <c r="F13" s="19" t="str">
        <f>IF(C13="","",IF(U13="","",U13))</f>
        <v/>
      </c>
      <c r="G13" s="170" t="str">
        <f>IF(C13="","",$M$7)</f>
        <v/>
      </c>
      <c r="H13" s="170"/>
      <c r="I13" s="185" t="str">
        <f>IF(C13="","",AA13)</f>
        <v/>
      </c>
      <c r="J13" s="185"/>
      <c r="K13" s="186"/>
      <c r="L13" s="187"/>
      <c r="M13" s="239"/>
      <c r="N13" s="240"/>
      <c r="O13" s="241"/>
      <c r="P13" s="45"/>
      <c r="Q13" s="70">
        <v>2</v>
      </c>
      <c r="R13" s="127"/>
      <c r="S13" s="197"/>
      <c r="T13" s="198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9" t="str">
        <f>IF(S14="","",S14)</f>
        <v/>
      </c>
      <c r="D14" s="209"/>
      <c r="E14" s="209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10"/>
      <c r="L14" s="211"/>
      <c r="M14" s="239"/>
      <c r="N14" s="240"/>
      <c r="O14" s="241"/>
      <c r="P14" s="11"/>
      <c r="Q14" s="70">
        <v>3</v>
      </c>
      <c r="R14" s="127"/>
      <c r="S14" s="212"/>
      <c r="T14" s="198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3" t="str">
        <f>IF(S15="","",S15)</f>
        <v/>
      </c>
      <c r="D15" s="213"/>
      <c r="E15" s="213"/>
      <c r="F15" s="68" t="str">
        <f>IF(C15="","",IF(U15="","",U15))</f>
        <v/>
      </c>
      <c r="G15" s="214" t="str">
        <f>IF(C15="","",$M$7)</f>
        <v/>
      </c>
      <c r="H15" s="214"/>
      <c r="I15" s="218" t="str">
        <f>IF(C15="","",AA15)</f>
        <v/>
      </c>
      <c r="J15" s="218"/>
      <c r="K15" s="219"/>
      <c r="L15" s="220"/>
      <c r="M15" s="239"/>
      <c r="N15" s="240"/>
      <c r="O15" s="241"/>
      <c r="P15" s="45"/>
      <c r="Q15" s="67">
        <v>4</v>
      </c>
      <c r="R15" s="131"/>
      <c r="S15" s="207"/>
      <c r="T15" s="20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3" t="s">
        <v>13</v>
      </c>
      <c r="C16" s="244"/>
      <c r="D16" s="245"/>
      <c r="E16" s="192" t="s">
        <v>3</v>
      </c>
      <c r="F16" s="193"/>
      <c r="G16" s="194"/>
      <c r="H16" s="221" t="s">
        <v>2</v>
      </c>
      <c r="I16" s="222"/>
      <c r="J16" s="223"/>
      <c r="K16" s="215" t="s">
        <v>1</v>
      </c>
      <c r="L16" s="216"/>
      <c r="M16" s="216"/>
      <c r="N16" s="217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6"/>
      <c r="C17" s="247"/>
      <c r="D17" s="248"/>
      <c r="E17" s="249"/>
      <c r="F17" s="250"/>
      <c r="G17" s="251"/>
      <c r="H17" s="252"/>
      <c r="I17" s="253"/>
      <c r="J17" s="254"/>
      <c r="K17" s="255"/>
      <c r="L17" s="247"/>
      <c r="M17" s="247"/>
      <c r="N17" s="248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343/4</v>
      </c>
      <c r="E20" s="184"/>
      <c r="F20" s="107"/>
      <c r="G20" s="182" t="s">
        <v>11</v>
      </c>
      <c r="H20" s="182"/>
      <c r="I20" s="182"/>
      <c r="J20" s="183">
        <f>$O$6</f>
        <v>269</v>
      </c>
      <c r="K20" s="183"/>
      <c r="L20" s="183"/>
      <c r="M20" s="261" t="s">
        <v>10</v>
      </c>
      <c r="N20" s="200"/>
      <c r="O20" s="201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2"/>
      <c r="N21" s="303"/>
      <c r="O21" s="158"/>
      <c r="P21" s="109"/>
      <c r="Q21" s="307" t="s">
        <v>7</v>
      </c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/>
      </c>
      <c r="D22" s="311"/>
      <c r="E22" s="311"/>
      <c r="F22" s="27" t="str">
        <f>IF(C22="","",IF(U22="","",U22))</f>
        <v/>
      </c>
      <c r="G22" s="312" t="str">
        <f>IF(C22="","",$M$7)</f>
        <v/>
      </c>
      <c r="H22" s="312"/>
      <c r="I22" s="313" t="str">
        <f>IF(C22="","",AA22)</f>
        <v/>
      </c>
      <c r="J22" s="313"/>
      <c r="K22" s="314"/>
      <c r="L22" s="315"/>
      <c r="M22" s="302"/>
      <c r="N22" s="303"/>
      <c r="O22" s="158"/>
      <c r="P22" s="11"/>
      <c r="Q22" s="26">
        <v>1</v>
      </c>
      <c r="R22" s="25"/>
      <c r="S22" s="316"/>
      <c r="T22" s="316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9"/>
      <c r="E23" s="209"/>
      <c r="F23" s="19" t="str">
        <f>IF(C23="","",IF(U23="","",U23))</f>
        <v/>
      </c>
      <c r="G23" s="224" t="str">
        <f>IF(C23="","",$M$7)</f>
        <v/>
      </c>
      <c r="H23" s="225"/>
      <c r="I23" s="171" t="str">
        <f>IF(C23="","",AA23)</f>
        <v/>
      </c>
      <c r="J23" s="171"/>
      <c r="K23" s="210"/>
      <c r="L23" s="211"/>
      <c r="M23" s="302"/>
      <c r="N23" s="303"/>
      <c r="O23" s="158"/>
      <c r="P23" s="109"/>
      <c r="Q23" s="17">
        <v>2</v>
      </c>
      <c r="R23" s="16"/>
      <c r="S23" s="316"/>
      <c r="T23" s="31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9"/>
      <c r="E24" s="209"/>
      <c r="F24" s="19" t="str">
        <f>IF(C24="","",IF(U24="","",U24))</f>
        <v/>
      </c>
      <c r="G24" s="224" t="str">
        <f>IF(C24="","",$M$7)</f>
        <v/>
      </c>
      <c r="H24" s="225"/>
      <c r="I24" s="171" t="str">
        <f>IF(C24="","",AA24)</f>
        <v/>
      </c>
      <c r="J24" s="171"/>
      <c r="K24" s="210"/>
      <c r="L24" s="211"/>
      <c r="M24" s="302"/>
      <c r="N24" s="303"/>
      <c r="O24" s="158"/>
      <c r="P24" s="108"/>
      <c r="Q24" s="17">
        <v>3</v>
      </c>
      <c r="R24" s="16"/>
      <c r="S24" s="226"/>
      <c r="T24" s="22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7" t="str">
        <f>IF(S25="","",S25)</f>
        <v/>
      </c>
      <c r="D25" s="228"/>
      <c r="E25" s="228"/>
      <c r="F25" s="12" t="str">
        <f>IF(C25="","",IF(U25="","",U25))</f>
        <v/>
      </c>
      <c r="G25" s="317" t="str">
        <f>IF(C25="","",$M$7)</f>
        <v/>
      </c>
      <c r="H25" s="318"/>
      <c r="I25" s="276" t="str">
        <f>IF(C25="","",AA25)</f>
        <v/>
      </c>
      <c r="J25" s="276"/>
      <c r="K25" s="277"/>
      <c r="L25" s="278"/>
      <c r="M25" s="304"/>
      <c r="N25" s="305"/>
      <c r="O25" s="306"/>
      <c r="P25" s="11"/>
      <c r="Q25" s="10">
        <v>4</v>
      </c>
      <c r="R25" s="9"/>
      <c r="S25" s="279"/>
      <c r="T25" s="279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3" t="s">
        <v>4</v>
      </c>
      <c r="C26" s="244"/>
      <c r="D26" s="245"/>
      <c r="E26" s="192" t="s">
        <v>3</v>
      </c>
      <c r="F26" s="193"/>
      <c r="G26" s="194"/>
      <c r="H26" s="221" t="s">
        <v>2</v>
      </c>
      <c r="I26" s="222"/>
      <c r="J26" s="223"/>
      <c r="K26" s="215" t="s">
        <v>1</v>
      </c>
      <c r="L26" s="216"/>
      <c r="M26" s="216"/>
      <c r="N26" s="217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6"/>
      <c r="C27" s="247"/>
      <c r="D27" s="248"/>
      <c r="E27" s="249"/>
      <c r="F27" s="250"/>
      <c r="G27" s="251"/>
      <c r="H27" s="252"/>
      <c r="I27" s="253"/>
      <c r="J27" s="254"/>
      <c r="K27" s="255"/>
      <c r="L27" s="247"/>
      <c r="M27" s="247"/>
      <c r="N27" s="248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 t="s">
        <v>44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5" t="s">
        <v>30</v>
      </c>
      <c r="C30" s="196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6" t="s">
        <v>29</v>
      </c>
      <c r="L30" s="204"/>
      <c r="M30" s="200" t="s">
        <v>10</v>
      </c>
      <c r="N30" s="200"/>
      <c r="O30" s="201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9" t="s">
        <v>28</v>
      </c>
      <c r="C31" s="148"/>
      <c r="D31" s="111">
        <f>F7</f>
        <v>14</v>
      </c>
      <c r="E31" s="111">
        <f t="shared" ref="E31:J31" si="5">G7</f>
        <v>14</v>
      </c>
      <c r="F31" s="111">
        <f t="shared" si="5"/>
        <v>21</v>
      </c>
      <c r="G31" s="111">
        <f t="shared" si="5"/>
        <v>21</v>
      </c>
      <c r="H31" s="111">
        <f t="shared" si="5"/>
        <v>7</v>
      </c>
      <c r="I31" s="111">
        <f t="shared" si="5"/>
        <v>7</v>
      </c>
      <c r="J31" s="111">
        <f t="shared" si="5"/>
        <v>0</v>
      </c>
      <c r="K31" s="205">
        <f>J31+I31+H31+G31+F31+E31+D31</f>
        <v>84</v>
      </c>
      <c r="L31" s="206"/>
      <c r="M31" s="202"/>
      <c r="N31" s="202"/>
      <c r="O31" s="203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 t="str">
        <f>$B$7</f>
        <v>343/4</v>
      </c>
      <c r="E32" s="259"/>
      <c r="F32" s="110"/>
      <c r="G32" s="257" t="s">
        <v>11</v>
      </c>
      <c r="H32" s="257"/>
      <c r="I32" s="257"/>
      <c r="J32" s="258">
        <f>$O$6</f>
        <v>269</v>
      </c>
      <c r="K32" s="258"/>
      <c r="L32" s="258"/>
      <c r="M32" s="260"/>
      <c r="N32" s="202"/>
      <c r="O32" s="203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2" t="s">
        <v>23</v>
      </c>
      <c r="D33" s="282"/>
      <c r="E33" s="282"/>
      <c r="F33" s="56" t="s">
        <v>6</v>
      </c>
      <c r="G33" s="295" t="s">
        <v>9</v>
      </c>
      <c r="H33" s="295"/>
      <c r="I33" s="295" t="s">
        <v>5</v>
      </c>
      <c r="J33" s="295"/>
      <c r="K33" s="229" t="s">
        <v>8</v>
      </c>
      <c r="L33" s="230"/>
      <c r="M33" s="292"/>
      <c r="N33" s="157"/>
      <c r="O33" s="293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5" t="str">
        <f>IF(S34="","",S34)</f>
        <v>کفی نایک بژ</v>
      </c>
      <c r="D34" s="286"/>
      <c r="E34" s="287"/>
      <c r="F34" s="19" t="str">
        <f>IF(C34="","",IF(U34="","",U34))</f>
        <v>متر</v>
      </c>
      <c r="G34" s="170">
        <f>IF(C34="","",$M$7)</f>
        <v>84</v>
      </c>
      <c r="H34" s="170"/>
      <c r="I34" s="171">
        <f>IF(C34="","",AA34)</f>
        <v>3.1111111111111112</v>
      </c>
      <c r="J34" s="171"/>
      <c r="K34" s="172"/>
      <c r="L34" s="288"/>
      <c r="M34" s="292"/>
      <c r="N34" s="157"/>
      <c r="O34" s="293"/>
      <c r="P34" s="49"/>
      <c r="Q34" s="26">
        <v>1</v>
      </c>
      <c r="R34" s="48"/>
      <c r="S34" s="289" t="s">
        <v>43</v>
      </c>
      <c r="T34" s="290"/>
      <c r="U34" s="24" t="s">
        <v>42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209" t="str">
        <f>IF(S35="","",S35)</f>
        <v/>
      </c>
      <c r="D35" s="209"/>
      <c r="E35" s="209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6"/>
      <c r="L35" s="291"/>
      <c r="M35" s="262"/>
      <c r="N35" s="263"/>
      <c r="O35" s="294"/>
      <c r="P35" s="45"/>
      <c r="Q35" s="10">
        <v>2</v>
      </c>
      <c r="R35" s="44"/>
      <c r="S35" s="283"/>
      <c r="T35" s="284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3" t="s">
        <v>13</v>
      </c>
      <c r="C36" s="244"/>
      <c r="D36" s="245"/>
      <c r="E36" s="192" t="s">
        <v>3</v>
      </c>
      <c r="F36" s="193"/>
      <c r="G36" s="194"/>
      <c r="H36" s="221" t="s">
        <v>2</v>
      </c>
      <c r="I36" s="222"/>
      <c r="J36" s="223"/>
      <c r="K36" s="215" t="s">
        <v>1</v>
      </c>
      <c r="L36" s="216"/>
      <c r="M36" s="280"/>
      <c r="N36" s="28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6"/>
      <c r="C37" s="247"/>
      <c r="D37" s="248"/>
      <c r="E37" s="249"/>
      <c r="F37" s="250"/>
      <c r="G37" s="251"/>
      <c r="H37" s="252"/>
      <c r="I37" s="253"/>
      <c r="J37" s="254"/>
      <c r="K37" s="255"/>
      <c r="L37" s="247"/>
      <c r="M37" s="247"/>
      <c r="N37" s="248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3"/>
      <c r="D38" s="62" t="s">
        <v>20</v>
      </c>
      <c r="E38" s="61" t="s">
        <v>19</v>
      </c>
      <c r="F38" s="61"/>
      <c r="G38" s="61" t="s">
        <v>18</v>
      </c>
      <c r="H38" s="60"/>
      <c r="I38" s="274" t="s">
        <v>17</v>
      </c>
      <c r="J38" s="274"/>
      <c r="K38" s="275"/>
      <c r="L38" s="275"/>
      <c r="M38" s="27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2"/>
      <c r="C39" s="272"/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343/4</v>
      </c>
      <c r="E41" s="184"/>
      <c r="F41" s="40"/>
      <c r="G41" s="182" t="s">
        <v>11</v>
      </c>
      <c r="H41" s="182"/>
      <c r="I41" s="182"/>
      <c r="J41" s="183">
        <f>$O$6</f>
        <v>269</v>
      </c>
      <c r="K41" s="183"/>
      <c r="L41" s="183"/>
      <c r="M41" s="261" t="s">
        <v>10</v>
      </c>
      <c r="N41" s="200"/>
      <c r="O41" s="201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9" t="s">
        <v>8</v>
      </c>
      <c r="L42" s="230"/>
      <c r="M42" s="292"/>
      <c r="N42" s="157"/>
      <c r="O42" s="293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8"/>
      <c r="M43" s="292"/>
      <c r="N43" s="157"/>
      <c r="O43" s="29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9" t="str">
        <f>IF(S44="","",S44)</f>
        <v/>
      </c>
      <c r="D44" s="209"/>
      <c r="E44" s="209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6"/>
      <c r="L44" s="291"/>
      <c r="M44" s="262"/>
      <c r="N44" s="263"/>
      <c r="O44" s="294"/>
      <c r="P44" s="45"/>
      <c r="Q44" s="10">
        <v>2</v>
      </c>
      <c r="R44" s="44"/>
      <c r="S44" s="283"/>
      <c r="T44" s="284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3" t="s">
        <v>13</v>
      </c>
      <c r="C45" s="244"/>
      <c r="D45" s="245"/>
      <c r="E45" s="192" t="s">
        <v>3</v>
      </c>
      <c r="F45" s="193"/>
      <c r="G45" s="194"/>
      <c r="H45" s="221" t="s">
        <v>2</v>
      </c>
      <c r="I45" s="222"/>
      <c r="J45" s="223"/>
      <c r="K45" s="215" t="s">
        <v>1</v>
      </c>
      <c r="L45" s="216"/>
      <c r="M45" s="280"/>
      <c r="N45" s="28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6"/>
      <c r="C46" s="247"/>
      <c r="D46" s="248"/>
      <c r="E46" s="249"/>
      <c r="F46" s="250"/>
      <c r="G46" s="251"/>
      <c r="H46" s="252"/>
      <c r="I46" s="253"/>
      <c r="J46" s="254"/>
      <c r="K46" s="255"/>
      <c r="L46" s="247"/>
      <c r="M46" s="247"/>
      <c r="N46" s="248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2022-08-16T03:14:25Z</cp:lastPrinted>
  <dcterms:created xsi:type="dcterms:W3CDTF">2018-11-04T09:48:07Z</dcterms:created>
  <dcterms:modified xsi:type="dcterms:W3CDTF">2023-02-28T14:47:10Z</dcterms:modified>
</cp:coreProperties>
</file>