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<sst xmlns="http://schemas.openxmlformats.org/spreadsheetml/2006/main" count="113" uniqueCount="52">
  <si>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</si>
  <si>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</si>
  <si>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</si>
  <si>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</si>
  <si>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</si>
  <si>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</si>
  <si>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</si>
  <si>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</si>
  <si>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</si>
  <si>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</si>
  <si>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</si>
  <si>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</si>
  <si>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</si>
  <si>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</si>
  <si>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</si>
  <si>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</si>
  <si>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</si>
  <si>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</si>
  <si>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</si>
  <si>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</si>
  <si>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</si>
  <si>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</si>
  <si>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</si>
  <si>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</si>
  <si>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</si>
  <si>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</si>
  <si>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</si>
  <si>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</si>
  <si>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</si>
  <si>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</si>
  <si>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</si>
  <si>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</si>
  <si>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</si>
  <si>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</si>
  <si>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</si>
  <si>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</si>
  <si>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</si>
  <si>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</si>
  <si>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</si>
  <si>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</si>
  <si>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</si>
  <si>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</si>
  <si>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</si>
  <si>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</si>
  <si>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کفی ونزیا کرم پلی استر</t>
  </si>
  <si>
    <t>عایق</t>
  </si>
  <si>
    <t>مارک پارس طلایی</t>
  </si>
  <si>
    <t>332/1</t>
  </si>
  <si>
    <t xml:space="preserve">تایم استاندارد </t>
  </si>
  <si>
    <t xml:space="preserve">مشکی </t>
  </si>
  <si>
    <t xml:space="preserve">سوبله پاویا مشکی </t>
  </si>
  <si>
    <t>مشهد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</si>
</sst>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 hidden="1"/>
    </xf>
    <xf numFmtId="0" fontId="6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12</xdr:col>
      <xdr:colOff>21167</xdr:colOff>
      <xdr:row>9</xdr:row>
      <xdr:rowOff>21166</xdr:rowOff>
    </xdr:from>
    <xdr:to>
      <xdr:col>14</xdr:col>
      <xdr:colOff>1094317</xdr:colOff>
      <xdr:row>15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3" y="1862666"/>
          <a:ext cx="2095500" cy="127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1092200</xdr:colOff>
      <xdr:row>25</xdr:row>
      <xdr:rowOff>42334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4349750"/>
          <a:ext cx="2095500" cy="1270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/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2"/>
      <c r="Q1" s="292"/>
      <c r="R1" s="102"/>
      <c r="S1" s="101"/>
    </row>
    <row r="2" spans="2:36" ht="15.75" customHeight="1" x14ac:dyDescent="0.75">
      <c r="B2" s="303" t="s">
        <v>33</v>
      </c>
      <c r="C2" s="304"/>
      <c r="D2" s="117">
        <v>19</v>
      </c>
      <c r="E2" s="117">
        <v>3</v>
      </c>
      <c r="F2" s="117">
        <v>1402</v>
      </c>
      <c r="G2" s="99"/>
      <c r="H2" s="307" t="s">
        <v>37</v>
      </c>
      <c r="I2" s="308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5">
      <c r="B3" s="305" t="s">
        <v>34</v>
      </c>
      <c r="C3" s="306"/>
      <c r="D3" s="117"/>
      <c r="E3" s="117"/>
      <c r="F3" s="117">
        <v>1402</v>
      </c>
      <c r="G3" s="99"/>
      <c r="H3" s="307" t="s">
        <v>38</v>
      </c>
      <c r="I3" s="308"/>
      <c r="J3" s="122"/>
      <c r="K3" s="118" t="s">
        <v>36</v>
      </c>
      <c r="L3" s="98"/>
      <c r="M3" s="206" t="s">
        <v>41</v>
      </c>
      <c r="N3" s="206"/>
      <c r="O3" s="309" t="s">
        <v>51</v>
      </c>
      <c r="Q3" s="3"/>
      <c r="R3" s="3"/>
    </row>
    <row r="4" spans="2:36" ht="15.75" customHeight="1" x14ac:dyDescent="0.25">
      <c r="B4" s="303" t="s">
        <v>40</v>
      </c>
      <c r="C4" s="304"/>
      <c r="D4" s="116"/>
      <c r="E4" s="119"/>
      <c r="F4" s="117">
        <v>1402</v>
      </c>
      <c r="G4" s="99"/>
      <c r="H4" s="307" t="s">
        <v>39</v>
      </c>
      <c r="I4" s="308"/>
      <c r="J4" s="123"/>
      <c r="K4" s="118" t="s">
        <v>36</v>
      </c>
      <c r="L4" s="98"/>
      <c r="M4" s="206"/>
      <c r="N4" s="206"/>
      <c r="O4" s="309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3" t="s">
        <v>31</v>
      </c>
      <c r="C6" s="294"/>
      <c r="D6" s="294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1210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3">
      <c r="B7" s="295" t="s">
        <v>47</v>
      </c>
      <c r="C7" s="296"/>
      <c r="D7" s="296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15</v>
      </c>
      <c r="S7" s="87">
        <v>30</v>
      </c>
      <c r="T7" s="87">
        <v>45</v>
      </c>
      <c r="U7" s="87">
        <v>45</v>
      </c>
      <c r="V7" s="87">
        <v>30</v>
      </c>
      <c r="W7" s="87">
        <v>15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5"/>
      <c r="C8" s="296"/>
      <c r="D8" s="296"/>
      <c r="E8" s="299" t="s">
        <v>27</v>
      </c>
      <c r="F8" s="291"/>
      <c r="G8" s="291"/>
      <c r="H8" s="291"/>
      <c r="I8" s="291"/>
      <c r="J8" s="291"/>
      <c r="K8" s="291"/>
      <c r="L8" s="291"/>
      <c r="M8" s="284"/>
      <c r="N8" s="236" t="s">
        <v>26</v>
      </c>
      <c r="O8" s="238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7"/>
      <c r="C9" s="298"/>
      <c r="D9" s="298"/>
      <c r="E9" s="300"/>
      <c r="F9" s="263"/>
      <c r="G9" s="263"/>
      <c r="H9" s="263"/>
      <c r="I9" s="263"/>
      <c r="J9" s="263"/>
      <c r="K9" s="263"/>
      <c r="L9" s="263"/>
      <c r="M9" s="285"/>
      <c r="N9" s="237"/>
      <c r="O9" s="239"/>
      <c r="P9" s="74"/>
      <c r="Q9" s="301" t="s">
        <v>25</v>
      </c>
      <c r="R9" s="302"/>
      <c r="S9" s="79">
        <v>180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7" t="s">
        <v>24</v>
      </c>
      <c r="D11" s="287"/>
      <c r="E11" s="287"/>
      <c r="F11" s="53" t="s">
        <v>6</v>
      </c>
      <c r="G11" s="288" t="s">
        <v>9</v>
      </c>
      <c r="H11" s="288"/>
      <c r="I11" s="288" t="s">
        <v>5</v>
      </c>
      <c r="J11" s="288"/>
      <c r="K11" s="289" t="s">
        <v>8</v>
      </c>
      <c r="L11" s="290"/>
      <c r="M11" s="281" t="s">
        <v>10</v>
      </c>
      <c r="N11" s="282"/>
      <c r="O11" s="283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81" t="str">
        <f>IF(S12="","",S12)</f>
        <v xml:space="preserve">سوبله پاویا مشکی </v>
      </c>
      <c r="D12" s="182"/>
      <c r="E12" s="183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12</v>
      </c>
      <c r="J12" s="174"/>
      <c r="K12" s="185"/>
      <c r="L12" s="278"/>
      <c r="M12" s="240"/>
      <c r="N12" s="241"/>
      <c r="O12" s="242"/>
      <c r="P12" s="49"/>
      <c r="Q12" s="71">
        <v>1</v>
      </c>
      <c r="R12" s="124"/>
      <c r="S12" s="279" t="s">
        <v>50</v>
      </c>
      <c r="T12" s="280"/>
      <c r="U12" s="125" t="s">
        <v>42</v>
      </c>
      <c r="V12" s="126">
        <v>12</v>
      </c>
      <c r="X12" s="22"/>
      <c r="Y12" s="22"/>
      <c r="AA12" s="6">
        <f>($M$7*V12)/$S$9</f>
        <v>12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6"/>
      <c r="M13" s="240"/>
      <c r="N13" s="241"/>
      <c r="O13" s="242"/>
      <c r="P13" s="45"/>
      <c r="Q13" s="70">
        <v>2</v>
      </c>
      <c r="R13" s="127"/>
      <c r="S13" s="260"/>
      <c r="T13" s="261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48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332/1</v>
      </c>
      <c r="E20" s="231"/>
      <c r="F20" s="107"/>
      <c r="G20" s="230" t="s">
        <v>11</v>
      </c>
      <c r="H20" s="230"/>
      <c r="I20" s="230"/>
      <c r="J20" s="222">
        <f>$O$6</f>
        <v>1210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>مارک پارس طلایی</v>
      </c>
      <c r="D22" s="164"/>
      <c r="E22" s="164"/>
      <c r="F22" s="27" t="str">
        <f>IF(C22="","",IF(U22="","",U22))</f>
        <v>عدد</v>
      </c>
      <c r="G22" s="165">
        <f>IF(C22="","",$M$7)</f>
        <v>180</v>
      </c>
      <c r="H22" s="165"/>
      <c r="I22" s="166">
        <f>IF(C22="","",AA22)</f>
        <v>360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46</v>
      </c>
      <c r="T22" s="169"/>
      <c r="U22" s="24" t="s">
        <v>43</v>
      </c>
      <c r="V22" s="23">
        <v>360</v>
      </c>
      <c r="X22" s="22"/>
      <c r="Y22" s="22"/>
      <c r="AA22" s="6">
        <f>($M$7*V22)/$S$9</f>
        <v>360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15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332/1</v>
      </c>
      <c r="E32" s="247"/>
      <c r="F32" s="110"/>
      <c r="G32" s="245" t="s">
        <v>11</v>
      </c>
      <c r="H32" s="245"/>
      <c r="I32" s="245"/>
      <c r="J32" s="246">
        <f>$O$6</f>
        <v>1210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ونزیا کرم پلی استر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10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10</v>
      </c>
      <c r="X34" s="22"/>
      <c r="Y34" s="22"/>
      <c r="AA34" s="6">
        <f>($M$7*V34)/$S$9</f>
        <v>10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332/1</v>
      </c>
      <c r="E41" s="231"/>
      <c r="F41" s="40"/>
      <c r="G41" s="230" t="s">
        <v>11</v>
      </c>
      <c r="H41" s="230"/>
      <c r="I41" s="230"/>
      <c r="J41" s="222">
        <f>$O$6</f>
        <v>1210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عایق</v>
      </c>
      <c r="D43" s="182"/>
      <c r="E43" s="183"/>
      <c r="F43" s="19" t="str">
        <f>IF(C43="","",IF(U43="","",U43))</f>
        <v>متر</v>
      </c>
      <c r="G43" s="184">
        <f>IF(C43="","",$M$7)</f>
        <v>180</v>
      </c>
      <c r="H43" s="184"/>
      <c r="I43" s="174">
        <f>IF(C43="","",AA43)</f>
        <v>22.5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45</v>
      </c>
      <c r="T43" s="188"/>
      <c r="U43" s="24" t="s">
        <v>42</v>
      </c>
      <c r="V43" s="47">
        <v>22.5</v>
      </c>
      <c r="X43" s="22"/>
      <c r="Y43" s="22"/>
      <c r="AA43" s="6">
        <f>($M$7*V43)/$S$9</f>
        <v>22.5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2023-06-09T11:06:19Z</cp:lastPrinted>
  <dcterms:created xsi:type="dcterms:W3CDTF">2018-11-04T09:48:07Z</dcterms:created>
  <dcterms:modified xsi:type="dcterms:W3CDTF">2023-06-09T11:06:21Z</dcterms:modified>
</cp:coreProperties>
</file>