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<sst xmlns="http://schemas.openxmlformats.org/spreadsheetml/2006/main" count="108" uniqueCount="49">
  <si>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</si>
  <si>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</si>
  <si>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</si>
  <si>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</si>
  <si>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</si>
  <si>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</si>
  <si>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</si>
  <si>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</si>
  <si>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</si>
  <si>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</si>
  <si>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</si>
  <si>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</si>
  <si>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</si>
  <si>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</si>
  <si>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</si>
  <si>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</si>
  <si>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</si>
  <si>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</si>
  <si>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</si>
  <si>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</si>
  <si>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</si>
  <si>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</si>
  <si>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</si>
  <si>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</si>
  <si>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</si>
  <si>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</si>
  <si>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</si>
  <si>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</si>
  <si>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</si>
  <si>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</si>
  <si>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</si>
  <si>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</si>
  <si>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</si>
  <si>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</si>
  <si>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</si>
  <si>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</si>
  <si>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</si>
  <si>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</si>
  <si>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</si>
  <si>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</si>
  <si>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</si>
  <si>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</si>
  <si>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</si>
  <si>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پارس ممتاز</t>
  </si>
  <si>
    <t>332/10</t>
  </si>
  <si>
    <t xml:space="preserve">عسلی </t>
  </si>
  <si>
    <t xml:space="preserve">رحمتی </t>
  </si>
  <si>
    <t xml:space="preserve">سوبله پاویا عسلی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</si>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</sst>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12</xdr:col>
      <xdr:colOff>10400</xdr:colOff>
      <xdr:row>10</xdr:row>
      <xdr:rowOff>0</xdr:rowOff>
    </xdr:from>
    <xdr:to>
      <xdr:col>14</xdr:col>
      <xdr:colOff>1217083</xdr:colOff>
      <xdr:row>15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7" y="1873250"/>
          <a:ext cx="2095683" cy="1259417"/>
        </a:xfrm>
        <a:prstGeom prst="rect">
          <a:avLst/>
        </a:prstGeom>
      </xdr:spPr>
    </xdr:pic>
    <xdr:clientData/>
  </xdr:twoCellAnchor>
  <xdr:twoCellAnchor editAs="oneCell">
    <xdr:from>
      <xdr:col>12</xdr:col>
      <xdr:colOff>21167</xdr:colOff>
      <xdr:row>19</xdr:row>
      <xdr:rowOff>42333</xdr:rowOff>
    </xdr:from>
    <xdr:to>
      <xdr:col>14</xdr:col>
      <xdr:colOff>1227850</xdr:colOff>
      <xdr:row>24</xdr:row>
      <xdr:rowOff>42333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6900" y="4116916"/>
          <a:ext cx="2095683" cy="1259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428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31</v>
      </c>
      <c r="E2" s="117">
        <v>1</v>
      </c>
      <c r="F2" s="117">
        <v>1400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1400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46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1400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29" t="s">
        <v>11</v>
      </c>
      <c r="O6" s="231">
        <v>550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140" t="s">
        <v>44</v>
      </c>
      <c r="C7" s="141"/>
      <c r="D7" s="141"/>
      <c r="E7" s="91" t="s">
        <v>28</v>
      </c>
      <c r="F7" s="90">
        <f>R7</f>
        <v>45</v>
      </c>
      <c r="G7" s="90">
        <f t="shared" si="0"/>
        <v>45</v>
      </c>
      <c r="H7" s="90">
        <f t="shared" si="0"/>
        <v>45</v>
      </c>
      <c r="I7" s="90">
        <f t="shared" si="0"/>
        <v>45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45</v>
      </c>
      <c r="S7" s="87">
        <v>45</v>
      </c>
      <c r="T7" s="87">
        <v>45</v>
      </c>
      <c r="U7" s="87">
        <v>45</v>
      </c>
      <c r="V7" s="87">
        <v>0</v>
      </c>
      <c r="W7" s="87">
        <v>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3" t="s">
        <v>26</v>
      </c>
      <c r="O8" s="235" t="s">
        <v>45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4"/>
      <c r="O9" s="236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 xml:space="preserve">سوبله پاویا عسلی </v>
      </c>
      <c r="D12" s="167"/>
      <c r="E12" s="168"/>
      <c r="F12" s="19" t="str">
        <f>IF(C12="","",IF(U12="","",U12))</f>
        <v>متر</v>
      </c>
      <c r="G12" s="169">
        <f>IF(C12="","",$M$7)</f>
        <v>180</v>
      </c>
      <c r="H12" s="169"/>
      <c r="I12" s="170">
        <f>IF(C12="","",AA12)</f>
        <v>12</v>
      </c>
      <c r="J12" s="170"/>
      <c r="K12" s="171"/>
      <c r="L12" s="172"/>
      <c r="M12" s="237"/>
      <c r="N12" s="238"/>
      <c r="O12" s="239"/>
      <c r="P12" s="49"/>
      <c r="Q12" s="71">
        <v>1</v>
      </c>
      <c r="R12" s="124"/>
      <c r="S12" s="173" t="s">
        <v>47</v>
      </c>
      <c r="T12" s="174"/>
      <c r="U12" s="125" t="s">
        <v>42</v>
      </c>
      <c r="V12" s="126">
        <v>36</v>
      </c>
      <c r="X12" s="22"/>
      <c r="Y12" s="22"/>
      <c r="AA12" s="6">
        <f>($M$7*V12)/$S$9</f>
        <v>12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7"/>
      <c r="N13" s="238"/>
      <c r="O13" s="239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7"/>
      <c r="N14" s="238"/>
      <c r="O14" s="239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7"/>
      <c r="N15" s="238"/>
      <c r="O15" s="239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318">
        <v>0.25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332/10</v>
      </c>
      <c r="E20" s="183"/>
      <c r="F20" s="107"/>
      <c r="G20" s="181" t="s">
        <v>11</v>
      </c>
      <c r="H20" s="181"/>
      <c r="I20" s="181"/>
      <c r="J20" s="182">
        <f>$O$6</f>
        <v>550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302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9" t="str">
        <f>IF(S22="","",S22)</f>
        <v/>
      </c>
      <c r="D22" s="310"/>
      <c r="E22" s="310"/>
      <c r="F22" s="27" t="str">
        <f>IF(C22="","",IF(U22="","",U22))</f>
        <v/>
      </c>
      <c r="G22" s="311" t="str">
        <f>IF(C22="","",$M$7)</f>
        <v/>
      </c>
      <c r="H22" s="311"/>
      <c r="I22" s="312" t="str">
        <f>IF(C22="","",AA22)</f>
        <v/>
      </c>
      <c r="J22" s="312"/>
      <c r="K22" s="313"/>
      <c r="L22" s="314"/>
      <c r="M22" s="300"/>
      <c r="N22" s="301"/>
      <c r="O22" s="302"/>
      <c r="P22" s="11"/>
      <c r="Q22" s="26">
        <v>1</v>
      </c>
      <c r="R22" s="25"/>
      <c r="S22" s="315"/>
      <c r="T22" s="315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0"/>
      <c r="N23" s="301"/>
      <c r="O23" s="302"/>
      <c r="P23" s="109"/>
      <c r="Q23" s="17">
        <v>2</v>
      </c>
      <c r="R23" s="16"/>
      <c r="S23" s="315"/>
      <c r="T23" s="315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0"/>
      <c r="N24" s="301"/>
      <c r="O24" s="302"/>
      <c r="P24" s="108"/>
      <c r="Q24" s="17">
        <v>3</v>
      </c>
      <c r="R24" s="16"/>
      <c r="S24" s="223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6" t="str">
        <f>IF(C25="","",$M$7)</f>
        <v/>
      </c>
      <c r="H25" s="317"/>
      <c r="I25" s="274" t="str">
        <f>IF(C25="","",AA25)</f>
        <v/>
      </c>
      <c r="J25" s="274"/>
      <c r="K25" s="275"/>
      <c r="L25" s="276"/>
      <c r="M25" s="303"/>
      <c r="N25" s="304"/>
      <c r="O25" s="305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45</v>
      </c>
      <c r="E31" s="111">
        <f t="shared" ref="E31:J31" si="5">G7</f>
        <v>45</v>
      </c>
      <c r="F31" s="111">
        <f t="shared" si="5"/>
        <v>45</v>
      </c>
      <c r="G31" s="111">
        <f t="shared" si="5"/>
        <v>45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3">
        <f>J31+I31+H31+G31+F31+E31+D31</f>
        <v>180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332/10</v>
      </c>
      <c r="E32" s="257"/>
      <c r="F32" s="110"/>
      <c r="G32" s="255" t="s">
        <v>11</v>
      </c>
      <c r="H32" s="255"/>
      <c r="I32" s="255"/>
      <c r="J32" s="256">
        <f>$O$6</f>
        <v>550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6"/>
      <c r="O33" s="291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6"/>
      <c r="M34" s="290"/>
      <c r="N34" s="156"/>
      <c r="O34" s="291"/>
      <c r="P34" s="49"/>
      <c r="Q34" s="26">
        <v>1</v>
      </c>
      <c r="R34" s="48"/>
      <c r="S34" s="287"/>
      <c r="T34" s="288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 t="s">
        <v>43</v>
      </c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332/10</v>
      </c>
      <c r="E41" s="183"/>
      <c r="F41" s="40"/>
      <c r="G41" s="181" t="s">
        <v>11</v>
      </c>
      <c r="H41" s="181"/>
      <c r="I41" s="181"/>
      <c r="J41" s="182">
        <f>$O$6</f>
        <v>550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6"/>
      <c r="O42" s="291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/>
      </c>
      <c r="D43" s="295"/>
      <c r="E43" s="296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290"/>
      <c r="N43" s="156"/>
      <c r="O43" s="291"/>
      <c r="P43" s="49"/>
      <c r="Q43" s="26">
        <v>1</v>
      </c>
      <c r="R43" s="48"/>
      <c r="S43" s="297"/>
      <c r="T43" s="29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2021-04-20T05:41:05Z</cp:lastPrinted>
  <dcterms:created xsi:type="dcterms:W3CDTF">2018-11-04T09:48:07Z</dcterms:created>
  <dcterms:modified xsi:type="dcterms:W3CDTF">2021-07-03T07:23:52Z</dcterms:modified>
</cp:coreProperties>
</file>