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<sst xmlns="http://schemas.openxmlformats.org/spreadsheetml/2006/main" count="110" uniqueCount="50">
  <si>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</si>
  <si>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</si>
  <si>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</si>
  <si>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</si>
  <si>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</si>
  <si>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</si>
  <si>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</si>
  <si>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</si>
  <si>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</si>
  <si>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</si>
  <si>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</si>
  <si>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</si>
  <si>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</si>
  <si>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</si>
  <si>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</si>
  <si>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</si>
  <si>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</si>
  <si>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</si>
  <si>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</si>
  <si>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</si>
  <si>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</si>
  <si>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</si>
  <si>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</si>
  <si>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</si>
  <si>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</si>
  <si>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</si>
  <si>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</si>
  <si>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</si>
  <si>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</si>
  <si>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</si>
  <si>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</si>
  <si>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</si>
  <si>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</si>
  <si>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</si>
  <si>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</si>
  <si>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</si>
  <si>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</si>
  <si>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</si>
  <si>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</si>
  <si>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</si>
  <si>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</si>
  <si>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</si>
  <si>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</si>
  <si>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</si>
  <si>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345/14</t>
  </si>
  <si>
    <t>کفی ونزیا بژ</t>
  </si>
  <si>
    <t>قهوه ای</t>
  </si>
  <si>
    <t xml:space="preserve">سوبله دالتون قهوه ای </t>
  </si>
  <si>
    <t xml:space="preserve">تایم استاتدارد </t>
  </si>
  <si>
    <t xml:space="preserve">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</si>
</sst>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973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24</v>
      </c>
      <c r="E2" s="117">
        <v>4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22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12</v>
      </c>
      <c r="G7" s="90">
        <f t="shared" si="0"/>
        <v>12</v>
      </c>
      <c r="H7" s="90">
        <f t="shared" si="0"/>
        <v>12</v>
      </c>
      <c r="I7" s="90">
        <f t="shared" si="0"/>
        <v>12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48</v>
      </c>
      <c r="N7" s="230"/>
      <c r="O7" s="232"/>
      <c r="P7" s="89"/>
      <c r="Q7" s="88" t="s">
        <v>28</v>
      </c>
      <c r="R7" s="87">
        <v>12</v>
      </c>
      <c r="S7" s="87">
        <v>12</v>
      </c>
      <c r="T7" s="87">
        <v>12</v>
      </c>
      <c r="U7" s="87">
        <v>12</v>
      </c>
      <c r="V7" s="87"/>
      <c r="W7" s="87">
        <v>0</v>
      </c>
      <c r="X7" s="86">
        <v>0</v>
      </c>
      <c r="Y7" s="85">
        <f>SUM(R7:X7)</f>
        <v>48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>
        <v>540</v>
      </c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سوبله دالتون قهوه ای </v>
      </c>
      <c r="D12" s="167"/>
      <c r="E12" s="168"/>
      <c r="F12" s="19" t="str">
        <f>IF(C12="","",IF(U12="","",U12))</f>
        <v>متر</v>
      </c>
      <c r="G12" s="169">
        <f>IF(C12="","",$M$7)</f>
        <v>48</v>
      </c>
      <c r="H12" s="169"/>
      <c r="I12" s="170">
        <f>IF(C12="","",AA12)</f>
        <v>3.6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47</v>
      </c>
      <c r="T12" s="174"/>
      <c r="U12" s="125" t="s">
        <v>42</v>
      </c>
      <c r="V12" s="126">
        <v>40.5</v>
      </c>
      <c r="X12" s="22"/>
      <c r="Y12" s="22"/>
      <c r="AA12" s="6">
        <f>($M$7*V12)/$S$9</f>
        <v>3.6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317" t="s">
        <v>49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345/14</v>
      </c>
      <c r="E20" s="183"/>
      <c r="F20" s="107"/>
      <c r="G20" s="181" t="s">
        <v>11</v>
      </c>
      <c r="H20" s="181"/>
      <c r="I20" s="181"/>
      <c r="J20" s="182">
        <f>$O$6</f>
        <v>22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7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7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0"/>
      <c r="N23" s="301"/>
      <c r="O23" s="157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0"/>
      <c r="N24" s="301"/>
      <c r="O24" s="157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12</v>
      </c>
      <c r="E31" s="111">
        <f t="shared" ref="E31:J31" si="5">G7</f>
        <v>12</v>
      </c>
      <c r="F31" s="111">
        <f t="shared" si="5"/>
        <v>12</v>
      </c>
      <c r="G31" s="111">
        <f t="shared" si="5"/>
        <v>12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48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345/14</v>
      </c>
      <c r="E32" s="257"/>
      <c r="F32" s="110"/>
      <c r="G32" s="255" t="s">
        <v>11</v>
      </c>
      <c r="H32" s="255"/>
      <c r="I32" s="255"/>
      <c r="J32" s="256">
        <f>$O$6</f>
        <v>22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69">
        <f>IF(C34="","",$M$7)</f>
        <v>48</v>
      </c>
      <c r="H34" s="169"/>
      <c r="I34" s="170">
        <f>IF(C34="","",AA34)</f>
        <v>2.6666666666666665</v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 t="s">
        <v>45</v>
      </c>
      <c r="T34" s="288"/>
      <c r="U34" s="24" t="s">
        <v>42</v>
      </c>
      <c r="V34" s="47">
        <v>30</v>
      </c>
      <c r="X34" s="22"/>
      <c r="Y34" s="22"/>
      <c r="AA34" s="6">
        <f>($M$7*V34)/$S$9</f>
        <v>2.6666666666666665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>
        <v>91</v>
      </c>
      <c r="X35" s="22"/>
      <c r="Y35" s="22"/>
      <c r="AA35" s="6">
        <f>($M$7*V35)/$S$9</f>
        <v>8.0888888888888886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 t="s">
        <v>43</v>
      </c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345/14</v>
      </c>
      <c r="E41" s="183"/>
      <c r="F41" s="40"/>
      <c r="G41" s="181" t="s">
        <v>11</v>
      </c>
      <c r="H41" s="181"/>
      <c r="I41" s="181"/>
      <c r="J41" s="182">
        <f>$O$6</f>
        <v>22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2020-07-15T10:44:06Z</cp:lastPrinted>
  <dcterms:created xsi:type="dcterms:W3CDTF">2018-11-04T09:48:07Z</dcterms:created>
  <dcterms:modified xsi:type="dcterms:W3CDTF">2021-07-04T11:24:02Z</dcterms:modified>
</cp:coreProperties>
</file>