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<sst xmlns="http://schemas.openxmlformats.org/spreadsheetml/2006/main" count="110" uniqueCount="50">
  <si>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</si>
  <si>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</si>
  <si>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</si>
  <si>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</si>
  <si>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</si>
  <si>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</si>
  <si>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</si>
  <si>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</si>
  <si>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</si>
  <si>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</si>
  <si>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</si>
  <si>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</si>
  <si>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</si>
  <si>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</si>
  <si>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</si>
  <si>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</si>
  <si>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</si>
  <si>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</si>
  <si>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</si>
  <si>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</si>
  <si>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</si>
  <si>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</si>
  <si>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</si>
  <si>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</si>
  <si>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</si>
  <si>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</si>
  <si>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</si>
  <si>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</si>
  <si>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</si>
  <si>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</si>
  <si>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</si>
  <si>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</si>
  <si>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</si>
  <si>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</si>
  <si>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</si>
  <si>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</si>
  <si>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</si>
  <si>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</si>
  <si>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</si>
  <si>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</si>
  <si>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</si>
  <si>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</si>
  <si>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</si>
  <si>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پارس ممتاز</t>
  </si>
  <si>
    <t>332/5</t>
  </si>
  <si>
    <t xml:space="preserve">پلی استر نایک </t>
  </si>
  <si>
    <t>تایم استاندارد</t>
  </si>
  <si>
    <t xml:space="preserve">قهوه ای </t>
  </si>
  <si>
    <t xml:space="preserve">سوبله ونیز قهوه ای </t>
  </si>
  <si>
    <t>کارخانه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</si>
</sst>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2" sqref="T2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14</v>
      </c>
      <c r="E2" s="117">
        <v>12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49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0" t="s">
        <v>11</v>
      </c>
      <c r="O6" s="232">
        <v>1072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3">
      <c r="B7" s="141" t="s">
        <v>44</v>
      </c>
      <c r="C7" s="142"/>
      <c r="D7" s="142"/>
      <c r="E7" s="91" t="s">
        <v>28</v>
      </c>
      <c r="F7" s="90">
        <f>R7</f>
        <v>30</v>
      </c>
      <c r="G7" s="90">
        <f t="shared" si="0"/>
        <v>45</v>
      </c>
      <c r="H7" s="90">
        <f t="shared" si="0"/>
        <v>45</v>
      </c>
      <c r="I7" s="90">
        <f t="shared" si="0"/>
        <v>30</v>
      </c>
      <c r="J7" s="90">
        <f t="shared" si="0"/>
        <v>30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30</v>
      </c>
      <c r="S7" s="87">
        <v>45</v>
      </c>
      <c r="T7" s="87">
        <v>45</v>
      </c>
      <c r="U7" s="87">
        <v>30</v>
      </c>
      <c r="V7" s="87">
        <v>30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4" t="s">
        <v>26</v>
      </c>
      <c r="O8" s="236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سوبله ونیز قهوه ای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6.666666666666667</v>
      </c>
      <c r="J12" s="171"/>
      <c r="K12" s="172"/>
      <c r="L12" s="173"/>
      <c r="M12" s="238"/>
      <c r="N12" s="239"/>
      <c r="O12" s="240"/>
      <c r="P12" s="49"/>
      <c r="Q12" s="71">
        <v>1</v>
      </c>
      <c r="R12" s="124"/>
      <c r="S12" s="174" t="s">
        <v>48</v>
      </c>
      <c r="T12" s="175"/>
      <c r="U12" s="125" t="s">
        <v>42</v>
      </c>
      <c r="V12" s="126">
        <v>20</v>
      </c>
      <c r="X12" s="22"/>
      <c r="Y12" s="22"/>
      <c r="AA12" s="6">
        <f>($M$7*V12)/$S$9</f>
        <v>6.666666666666667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8"/>
      <c r="N13" s="239"/>
      <c r="O13" s="240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8"/>
      <c r="N14" s="239"/>
      <c r="O14" s="240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8"/>
      <c r="N15" s="239"/>
      <c r="O15" s="240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2" t="s">
        <v>13</v>
      </c>
      <c r="C16" s="243"/>
      <c r="D16" s="244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332/5</v>
      </c>
      <c r="E20" s="184"/>
      <c r="F20" s="107"/>
      <c r="G20" s="182" t="s">
        <v>11</v>
      </c>
      <c r="H20" s="182"/>
      <c r="I20" s="182"/>
      <c r="J20" s="183">
        <f>$O$6</f>
        <v>1072</v>
      </c>
      <c r="K20" s="183"/>
      <c r="L20" s="183"/>
      <c r="M20" s="260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301"/>
      <c r="N21" s="302"/>
      <c r="O21" s="303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0" t="str">
        <f>IF(S22="","",S22)</f>
        <v/>
      </c>
      <c r="D22" s="311"/>
      <c r="E22" s="311"/>
      <c r="F22" s="27" t="str">
        <f>IF(C22="","",IF(U22="","",U22))</f>
        <v/>
      </c>
      <c r="G22" s="312" t="str">
        <f>IF(C22="","",$M$7)</f>
        <v/>
      </c>
      <c r="H22" s="312"/>
      <c r="I22" s="313" t="str">
        <f>IF(C22="","",AA22)</f>
        <v/>
      </c>
      <c r="J22" s="313"/>
      <c r="K22" s="314"/>
      <c r="L22" s="315"/>
      <c r="M22" s="301"/>
      <c r="N22" s="302"/>
      <c r="O22" s="303"/>
      <c r="P22" s="11"/>
      <c r="Q22" s="26">
        <v>1</v>
      </c>
      <c r="R22" s="25"/>
      <c r="S22" s="316"/>
      <c r="T22" s="316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0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1"/>
      <c r="N23" s="302"/>
      <c r="O23" s="303"/>
      <c r="P23" s="109"/>
      <c r="Q23" s="17">
        <v>2</v>
      </c>
      <c r="R23" s="16"/>
      <c r="S23" s="316"/>
      <c r="T23" s="31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0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1"/>
      <c r="N24" s="302"/>
      <c r="O24" s="303"/>
      <c r="P24" s="108"/>
      <c r="Q24" s="17">
        <v>3</v>
      </c>
      <c r="R24" s="16"/>
      <c r="S24" s="224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7" t="str">
        <f>IF(C25="","",$M$7)</f>
        <v/>
      </c>
      <c r="H25" s="318"/>
      <c r="I25" s="275" t="str">
        <f>IF(C25="","",AA25)</f>
        <v/>
      </c>
      <c r="J25" s="275"/>
      <c r="K25" s="276"/>
      <c r="L25" s="277"/>
      <c r="M25" s="304"/>
      <c r="N25" s="305"/>
      <c r="O25" s="306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2" t="s">
        <v>4</v>
      </c>
      <c r="C26" s="243"/>
      <c r="D26" s="244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30</v>
      </c>
      <c r="E31" s="111">
        <f t="shared" ref="E31:J31" si="5">G7</f>
        <v>45</v>
      </c>
      <c r="F31" s="111">
        <f t="shared" si="5"/>
        <v>45</v>
      </c>
      <c r="G31" s="111">
        <f t="shared" si="5"/>
        <v>30</v>
      </c>
      <c r="H31" s="111">
        <f t="shared" si="5"/>
        <v>30</v>
      </c>
      <c r="I31" s="111">
        <f t="shared" si="5"/>
        <v>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5" t="s">
        <v>12</v>
      </c>
      <c r="C32" s="256"/>
      <c r="D32" s="257" t="str">
        <f>$B$7</f>
        <v>332/5</v>
      </c>
      <c r="E32" s="258"/>
      <c r="F32" s="110"/>
      <c r="G32" s="256" t="s">
        <v>11</v>
      </c>
      <c r="H32" s="256"/>
      <c r="I32" s="256"/>
      <c r="J32" s="257">
        <f>$O$6</f>
        <v>1072</v>
      </c>
      <c r="K32" s="257"/>
      <c r="L32" s="257"/>
      <c r="M32" s="259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4" t="str">
        <f>IF(S34="","",S34)</f>
        <v xml:space="preserve">پلی استر نایک </v>
      </c>
      <c r="D34" s="285"/>
      <c r="E34" s="286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10.333333333333334</v>
      </c>
      <c r="J34" s="171"/>
      <c r="K34" s="172"/>
      <c r="L34" s="287"/>
      <c r="M34" s="291"/>
      <c r="N34" s="157"/>
      <c r="O34" s="292"/>
      <c r="P34" s="49"/>
      <c r="Q34" s="26">
        <v>1</v>
      </c>
      <c r="R34" s="48"/>
      <c r="S34" s="288" t="s">
        <v>45</v>
      </c>
      <c r="T34" s="289"/>
      <c r="U34" s="24" t="s">
        <v>42</v>
      </c>
      <c r="V34" s="47">
        <v>31</v>
      </c>
      <c r="X34" s="22"/>
      <c r="Y34" s="22"/>
      <c r="AA34" s="6">
        <f>($M$7*V34)/$S$9</f>
        <v>10.333333333333334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2" t="s">
        <v>13</v>
      </c>
      <c r="C36" s="243"/>
      <c r="D36" s="244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 t="s">
        <v>43</v>
      </c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332/5</v>
      </c>
      <c r="E41" s="184"/>
      <c r="F41" s="40"/>
      <c r="G41" s="182" t="s">
        <v>11</v>
      </c>
      <c r="H41" s="182"/>
      <c r="I41" s="182"/>
      <c r="J41" s="183">
        <f>$O$6</f>
        <v>1072</v>
      </c>
      <c r="K41" s="183"/>
      <c r="L41" s="183"/>
      <c r="M41" s="260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0" t="s">
        <v>14</v>
      </c>
      <c r="D42" s="300"/>
      <c r="E42" s="300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5" t="str">
        <f>IF(S43="","",S43)</f>
        <v/>
      </c>
      <c r="D43" s="296"/>
      <c r="E43" s="297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7"/>
      <c r="M43" s="291"/>
      <c r="N43" s="157"/>
      <c r="O43" s="292"/>
      <c r="P43" s="49"/>
      <c r="Q43" s="26">
        <v>1</v>
      </c>
      <c r="R43" s="48"/>
      <c r="S43" s="298"/>
      <c r="T43" s="29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2" t="s">
        <v>13</v>
      </c>
      <c r="C45" s="243"/>
      <c r="D45" s="244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2023-03-05T08:39:21Z</cp:lastPrinted>
  <dcterms:created xsi:type="dcterms:W3CDTF">2018-11-04T09:48:07Z</dcterms:created>
  <dcterms:modified xsi:type="dcterms:W3CDTF">2023-03-05T08:39:23Z</dcterms:modified>
</cp:coreProperties>
</file>