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<sst xmlns="http://schemas.openxmlformats.org/spreadsheetml/2006/main" count="109" uniqueCount="50">
  <si>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</si>
  <si>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</si>
  <si>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</si>
  <si>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</si>
  <si>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</si>
  <si>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</si>
  <si>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</si>
  <si>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</si>
  <si>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</si>
  <si>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</si>
  <si>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</si>
  <si>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</si>
  <si>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</si>
  <si>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</si>
  <si>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</si>
  <si>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</si>
  <si>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</si>
  <si>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</si>
  <si>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</si>
  <si>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</si>
  <si>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</si>
  <si>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</si>
  <si>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</si>
  <si>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</si>
  <si>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</si>
  <si>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</si>
  <si>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</si>
  <si>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</si>
  <si>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</si>
  <si>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</si>
  <si>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</si>
  <si>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</si>
  <si>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</si>
  <si>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</si>
  <si>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</si>
  <si>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</si>
  <si>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</si>
  <si>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</si>
  <si>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</si>
  <si>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</si>
  <si>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</si>
  <si>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</si>
  <si>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</si>
  <si>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تایم استاندارد </t>
  </si>
  <si>
    <t>346-6</t>
  </si>
  <si>
    <t xml:space="preserve">میخ زیرو نیکل 7 میل </t>
  </si>
  <si>
    <t>عدد</t>
  </si>
  <si>
    <t xml:space="preserve">فوم سنگی پشت فتر </t>
  </si>
  <si>
    <t>صیدی</t>
  </si>
  <si>
    <t>عسلی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</si>
</sst>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1092200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6" sqref="O6:O7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314" t="s">
        <v>32</v>
      </c>
      <c r="C1" s="315"/>
      <c r="D1" s="316">
        <v>0</v>
      </c>
      <c r="E1" s="316"/>
      <c r="F1" s="317" t="s">
        <v>35</v>
      </c>
      <c r="G1" s="317"/>
      <c r="H1" s="317"/>
      <c r="I1" s="317"/>
      <c r="J1" s="317"/>
      <c r="K1" s="317"/>
      <c r="L1" s="317"/>
      <c r="M1" s="120"/>
      <c r="N1" s="312"/>
      <c r="O1" s="103"/>
      <c r="P1" s="295"/>
      <c r="Q1" s="295"/>
      <c r="R1" s="102"/>
      <c r="S1" s="101"/>
    </row>
    <row r="2" spans="2:36" ht="15.75" customHeight="1">
      <c r="B2" s="306" t="s">
        <v>33</v>
      </c>
      <c r="C2" s="307"/>
      <c r="D2" s="117">
        <v>20</v>
      </c>
      <c r="E2" s="117">
        <v>3</v>
      </c>
      <c r="F2" s="117">
        <v>1403</v>
      </c>
      <c r="G2" s="99"/>
      <c r="H2" s="310" t="s">
        <v>37</v>
      </c>
      <c r="I2" s="311"/>
      <c r="J2" s="122"/>
      <c r="K2" s="118" t="s">
        <v>36</v>
      </c>
      <c r="L2" s="121"/>
      <c r="M2" s="121"/>
      <c r="N2" s="313"/>
      <c r="O2" s="112"/>
      <c r="Q2" s="3"/>
      <c r="R2" s="3"/>
    </row>
    <row r="3" spans="2:36" ht="15.75" customHeight="1">
      <c r="B3" s="308" t="s">
        <v>34</v>
      </c>
      <c r="C3" s="309"/>
      <c r="D3" s="117"/>
      <c r="E3" s="117"/>
      <c r="F3" s="117">
        <v>1403</v>
      </c>
      <c r="G3" s="99"/>
      <c r="H3" s="310" t="s">
        <v>38</v>
      </c>
      <c r="I3" s="311"/>
      <c r="J3" s="122"/>
      <c r="K3" s="118" t="s">
        <v>36</v>
      </c>
      <c r="L3" s="98"/>
      <c r="M3" s="206" t="s">
        <v>41</v>
      </c>
      <c r="N3" s="206"/>
      <c r="O3" s="156" t="s">
        <v>48</v>
      </c>
      <c r="Q3" s="3"/>
      <c r="R3" s="3"/>
    </row>
    <row r="4" spans="2:36" ht="15.75" customHeight="1">
      <c r="B4" s="306" t="s">
        <v>40</v>
      </c>
      <c r="C4" s="307"/>
      <c r="D4" s="116"/>
      <c r="E4" s="119"/>
      <c r="F4" s="117">
        <v>1403</v>
      </c>
      <c r="G4" s="99"/>
      <c r="H4" s="310" t="s">
        <v>39</v>
      </c>
      <c r="I4" s="311"/>
      <c r="J4" s="123"/>
      <c r="K4" s="118" t="s">
        <v>36</v>
      </c>
      <c r="L4" s="98"/>
      <c r="M4" s="206"/>
      <c r="N4" s="206"/>
      <c r="O4" s="156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296" t="s">
        <v>31</v>
      </c>
      <c r="C6" s="297"/>
      <c r="D6" s="297"/>
      <c r="E6" s="95" t="s">
        <v>30</v>
      </c>
      <c r="F6" s="94">
        <f>R6</f>
        <v>31</v>
      </c>
      <c r="G6" s="94">
        <f t="shared" ref="G6:L7" si="0">S6</f>
        <v>32</v>
      </c>
      <c r="H6" s="94">
        <f t="shared" si="0"/>
        <v>33</v>
      </c>
      <c r="I6" s="94">
        <f t="shared" si="0"/>
        <v>34</v>
      </c>
      <c r="J6" s="94">
        <f t="shared" si="0"/>
        <v>35</v>
      </c>
      <c r="K6" s="94">
        <f t="shared" si="0"/>
        <v>36</v>
      </c>
      <c r="L6" s="94">
        <f t="shared" si="0"/>
        <v>0</v>
      </c>
      <c r="M6" s="93" t="s">
        <v>29</v>
      </c>
      <c r="N6" s="232" t="s">
        <v>11</v>
      </c>
      <c r="O6" s="234">
        <v>157</v>
      </c>
      <c r="P6" s="84"/>
      <c r="Q6" s="92" t="s">
        <v>30</v>
      </c>
      <c r="R6" s="134">
        <v>31</v>
      </c>
      <c r="S6" s="135">
        <v>32</v>
      </c>
      <c r="T6" s="135">
        <v>33</v>
      </c>
      <c r="U6" s="135">
        <v>34</v>
      </c>
      <c r="V6" s="135">
        <v>35</v>
      </c>
      <c r="W6" s="135">
        <v>36</v>
      </c>
      <c r="X6" s="136"/>
      <c r="Y6" s="92" t="s">
        <v>29</v>
      </c>
    </row>
    <row r="7" spans="2:36" ht="18" customHeight="1" thickBot="1">
      <c r="B7" s="298" t="s">
        <v>44</v>
      </c>
      <c r="C7" s="299"/>
      <c r="D7" s="299"/>
      <c r="E7" s="91" t="s">
        <v>28</v>
      </c>
      <c r="F7" s="90">
        <f>R7</f>
        <v>20</v>
      </c>
      <c r="G7" s="90">
        <f t="shared" si="0"/>
        <v>20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33"/>
      <c r="O7" s="235"/>
      <c r="P7" s="89"/>
      <c r="Q7" s="88" t="s">
        <v>28</v>
      </c>
      <c r="R7" s="87">
        <v>20</v>
      </c>
      <c r="S7" s="87">
        <v>20</v>
      </c>
      <c r="T7" s="87">
        <v>20</v>
      </c>
      <c r="U7" s="87">
        <v>20</v>
      </c>
      <c r="V7" s="87">
        <v>20</v>
      </c>
      <c r="W7" s="87">
        <v>20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298"/>
      <c r="C8" s="299"/>
      <c r="D8" s="299"/>
      <c r="E8" s="302" t="s">
        <v>27</v>
      </c>
      <c r="F8" s="294"/>
      <c r="G8" s="294"/>
      <c r="H8" s="294"/>
      <c r="I8" s="294"/>
      <c r="J8" s="294"/>
      <c r="K8" s="294"/>
      <c r="L8" s="294"/>
      <c r="M8" s="287"/>
      <c r="N8" s="236" t="s">
        <v>26</v>
      </c>
      <c r="O8" s="238" t="s">
        <v>49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300"/>
      <c r="C9" s="301"/>
      <c r="D9" s="301"/>
      <c r="E9" s="303"/>
      <c r="F9" s="263"/>
      <c r="G9" s="263"/>
      <c r="H9" s="263"/>
      <c r="I9" s="263"/>
      <c r="J9" s="263"/>
      <c r="K9" s="263"/>
      <c r="L9" s="263"/>
      <c r="M9" s="288"/>
      <c r="N9" s="237"/>
      <c r="O9" s="239"/>
      <c r="P9" s="74"/>
      <c r="Q9" s="304" t="s">
        <v>25</v>
      </c>
      <c r="R9" s="305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290" t="s">
        <v>24</v>
      </c>
      <c r="D11" s="290"/>
      <c r="E11" s="290"/>
      <c r="F11" s="53" t="s">
        <v>6</v>
      </c>
      <c r="G11" s="291" t="s">
        <v>9</v>
      </c>
      <c r="H11" s="291"/>
      <c r="I11" s="291" t="s">
        <v>5</v>
      </c>
      <c r="J11" s="291"/>
      <c r="K11" s="292" t="s">
        <v>8</v>
      </c>
      <c r="L11" s="293"/>
      <c r="M11" s="284" t="s">
        <v>10</v>
      </c>
      <c r="N11" s="285"/>
      <c r="O11" s="286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>
      <c r="B12" s="50">
        <v>1</v>
      </c>
      <c r="C12" s="278" t="str">
        <f>IF(S12="","",S12)</f>
        <v xml:space="preserve">فوم سنگی پشت فتر </v>
      </c>
      <c r="D12" s="279"/>
      <c r="E12" s="280"/>
      <c r="F12" s="19" t="str">
        <f>IF(C12="","",IF(U12="","",U12))</f>
        <v>متر</v>
      </c>
      <c r="G12" s="184">
        <f>IF(C12="","",$M$7)</f>
        <v>120</v>
      </c>
      <c r="H12" s="184"/>
      <c r="I12" s="174">
        <f>IF(C12="","",AA12)</f>
        <v>5.333333333333333</v>
      </c>
      <c r="J12" s="174"/>
      <c r="K12" s="185"/>
      <c r="L12" s="281"/>
      <c r="M12" s="240"/>
      <c r="N12" s="241"/>
      <c r="O12" s="242"/>
      <c r="P12" s="49"/>
      <c r="Q12" s="71">
        <v>1</v>
      </c>
      <c r="R12" s="124"/>
      <c r="S12" s="282" t="s">
        <v>47</v>
      </c>
      <c r="T12" s="283"/>
      <c r="U12" s="125" t="s">
        <v>42</v>
      </c>
      <c r="V12" s="126">
        <v>24</v>
      </c>
      <c r="X12" s="22"/>
      <c r="Y12" s="22"/>
      <c r="AA12" s="6">
        <f>($M$7*V12)/$S$9</f>
        <v>5.333333333333333</v>
      </c>
    </row>
    <row r="13" spans="2:36" ht="19.7" customHeight="1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89"/>
      <c r="M13" s="240"/>
      <c r="N13" s="241"/>
      <c r="O13" s="242"/>
      <c r="P13" s="45"/>
      <c r="Q13" s="70">
        <v>2</v>
      </c>
      <c r="R13" s="127"/>
      <c r="S13" s="260"/>
      <c r="T13" s="261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4" t="str">
        <f>IF(C14="","",$M$7)</f>
        <v/>
      </c>
      <c r="H14" s="184"/>
      <c r="I14" s="174" t="str">
        <f>IF(C14="","",AA14)</f>
        <v/>
      </c>
      <c r="J14" s="174"/>
      <c r="K14" s="175"/>
      <c r="L14" s="176"/>
      <c r="M14" s="240"/>
      <c r="N14" s="241"/>
      <c r="O14" s="242"/>
      <c r="P14" s="11"/>
      <c r="Q14" s="70">
        <v>3</v>
      </c>
      <c r="R14" s="127"/>
      <c r="S14" s="260"/>
      <c r="T14" s="261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40"/>
      <c r="N15" s="241"/>
      <c r="O15" s="242"/>
      <c r="P15" s="45"/>
      <c r="Q15" s="67">
        <v>4</v>
      </c>
      <c r="R15" s="131"/>
      <c r="S15" s="267"/>
      <c r="T15" s="26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43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229" t="s">
        <v>12</v>
      </c>
      <c r="C20" s="230"/>
      <c r="D20" s="222" t="str">
        <f>$B$7</f>
        <v>346-6</v>
      </c>
      <c r="E20" s="231"/>
      <c r="F20" s="107"/>
      <c r="G20" s="230" t="s">
        <v>11</v>
      </c>
      <c r="H20" s="230"/>
      <c r="I20" s="230"/>
      <c r="J20" s="222">
        <f>$O$6</f>
        <v>157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08" t="s">
        <v>7</v>
      </c>
      <c r="C21" s="209"/>
      <c r="D21" s="209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163" t="str">
        <f>IF(S22="","",S22)</f>
        <v xml:space="preserve">میخ زیرو نیکل 7 میل </v>
      </c>
      <c r="D22" s="164"/>
      <c r="E22" s="164"/>
      <c r="F22" s="27" t="str">
        <f>IF(C22="","",IF(U22="","",U22))</f>
        <v>عدد</v>
      </c>
      <c r="G22" s="165">
        <f>IF(C22="","",$M$7)</f>
        <v>120</v>
      </c>
      <c r="H22" s="165"/>
      <c r="I22" s="166">
        <f>IF(C22="","",AA22)</f>
        <v>720</v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 t="s">
        <v>45</v>
      </c>
      <c r="T22" s="169"/>
      <c r="U22" s="24" t="s">
        <v>46</v>
      </c>
      <c r="V22" s="23">
        <v>3240</v>
      </c>
      <c r="X22" s="22"/>
      <c r="Y22" s="22"/>
      <c r="AA22" s="6">
        <f>($M$7*V22)/$S$9</f>
        <v>720</v>
      </c>
    </row>
    <row r="23" spans="2:30" s="32" customFormat="1" ht="19.5" customHeight="1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74"/>
      <c r="T24" s="275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76" t="str">
        <f>IF(S25="","",S25)</f>
        <v/>
      </c>
      <c r="D25" s="277"/>
      <c r="E25" s="277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258" t="s">
        <v>30</v>
      </c>
      <c r="C30" s="259"/>
      <c r="D30" s="94">
        <f>F6</f>
        <v>31</v>
      </c>
      <c r="E30" s="94">
        <f t="shared" ref="E30:J30" si="4">G6</f>
        <v>32</v>
      </c>
      <c r="F30" s="94">
        <f t="shared" si="4"/>
        <v>33</v>
      </c>
      <c r="G30" s="94">
        <f t="shared" si="4"/>
        <v>34</v>
      </c>
      <c r="H30" s="94">
        <f t="shared" si="4"/>
        <v>35</v>
      </c>
      <c r="I30" s="94">
        <f t="shared" si="4"/>
        <v>36</v>
      </c>
      <c r="J30" s="94">
        <f t="shared" si="4"/>
        <v>0</v>
      </c>
      <c r="K30" s="259" t="s">
        <v>29</v>
      </c>
      <c r="L30" s="264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262" t="s">
        <v>28</v>
      </c>
      <c r="C31" s="263"/>
      <c r="D31" s="111">
        <f>F7</f>
        <v>20</v>
      </c>
      <c r="E31" s="111">
        <f t="shared" ref="E31:J31" si="5">G7</f>
        <v>20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65">
        <f>J31+I31+H31+G31+F31+E31+D31</f>
        <v>120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44" t="s">
        <v>12</v>
      </c>
      <c r="C32" s="245"/>
      <c r="D32" s="246" t="str">
        <f>$B$7</f>
        <v>346-6</v>
      </c>
      <c r="E32" s="247"/>
      <c r="F32" s="110"/>
      <c r="G32" s="245" t="s">
        <v>11</v>
      </c>
      <c r="H32" s="245"/>
      <c r="I32" s="245"/>
      <c r="J32" s="246">
        <f>$O$6</f>
        <v>157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4" t="str">
        <f>IF(C34="","",AA34)</f>
        <v/>
      </c>
      <c r="J34" s="174"/>
      <c r="K34" s="185"/>
      <c r="L34" s="186"/>
      <c r="M34" s="205"/>
      <c r="N34" s="206"/>
      <c r="O34" s="207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229" t="s">
        <v>12</v>
      </c>
      <c r="C41" s="230"/>
      <c r="D41" s="222" t="str">
        <f>$B$7</f>
        <v>346-6</v>
      </c>
      <c r="E41" s="231"/>
      <c r="F41" s="40"/>
      <c r="G41" s="230" t="s">
        <v>11</v>
      </c>
      <c r="H41" s="230"/>
      <c r="I41" s="230"/>
      <c r="J41" s="222">
        <f>$O$6</f>
        <v>157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2024-06-09T10:58:20Z</cp:lastPrinted>
  <dcterms:created xsi:type="dcterms:W3CDTF">2018-11-04T09:48:07Z</dcterms:created>
  <dcterms:modified xsi:type="dcterms:W3CDTF">2024-06-09T10:58:31Z</dcterms:modified>
</cp:coreProperties>
</file>