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<sst xmlns="http://schemas.openxmlformats.org/spreadsheetml/2006/main" count="112" uniqueCount="52">
  <si>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</si>
  <si>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</si>
  <si>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</si>
  <si>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</si>
  <si>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</si>
  <si>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</si>
  <si>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</si>
  <si>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</si>
  <si>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</si>
  <si>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</si>
  <si>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</si>
  <si>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</si>
  <si>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</si>
  <si>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</si>
  <si>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</si>
  <si>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</si>
  <si>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</si>
  <si>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</si>
  <si>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</si>
  <si>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</si>
  <si>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</si>
  <si>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</si>
  <si>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</si>
  <si>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</si>
  <si>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</si>
  <si>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</si>
  <si>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</si>
  <si>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</si>
  <si>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</si>
  <si>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</si>
  <si>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</si>
  <si>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</si>
  <si>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</si>
  <si>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</si>
  <si>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</si>
  <si>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</si>
  <si>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</si>
  <si>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</si>
  <si>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</si>
  <si>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</si>
  <si>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</si>
  <si>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</si>
  <si>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</si>
  <si>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</si>
  <si>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تایم استاندارد </t>
  </si>
  <si>
    <t>350/7</t>
  </si>
  <si>
    <t xml:space="preserve">میخ زیرو نیکل </t>
  </si>
  <si>
    <t xml:space="preserve"> </t>
  </si>
  <si>
    <t xml:space="preserve">سگگ نمره 18 قهوه ای </t>
  </si>
  <si>
    <t>سوبله کاگولیت با استر</t>
  </si>
  <si>
    <t>مدریت</t>
  </si>
  <si>
    <t>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</si>
</sst>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32</v>
      </c>
      <c r="C1" s="321"/>
      <c r="D1" s="322">
        <v>0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300"/>
      <c r="Q1" s="300"/>
      <c r="R1" s="102"/>
      <c r="S1" s="101"/>
    </row>
    <row r="2" spans="2:36" ht="15.75" customHeight="1" x14ac:dyDescent="0.75">
      <c r="B2" s="311" t="s">
        <v>33</v>
      </c>
      <c r="C2" s="312"/>
      <c r="D2" s="117">
        <v>10</v>
      </c>
      <c r="E2" s="117">
        <v>4</v>
      </c>
      <c r="F2" s="117">
        <v>1403</v>
      </c>
      <c r="G2" s="99"/>
      <c r="H2" s="315" t="s">
        <v>37</v>
      </c>
      <c r="I2" s="316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 x14ac:dyDescent="0.25">
      <c r="B3" s="313" t="s">
        <v>34</v>
      </c>
      <c r="C3" s="314"/>
      <c r="D3" s="117"/>
      <c r="E3" s="117"/>
      <c r="F3" s="117">
        <v>1403</v>
      </c>
      <c r="G3" s="99"/>
      <c r="H3" s="315" t="s">
        <v>38</v>
      </c>
      <c r="I3" s="316"/>
      <c r="J3" s="122"/>
      <c r="K3" s="118" t="s">
        <v>36</v>
      </c>
      <c r="L3" s="98"/>
      <c r="M3" s="206" t="s">
        <v>41</v>
      </c>
      <c r="N3" s="206"/>
      <c r="O3" s="317" t="s">
        <v>50</v>
      </c>
      <c r="Q3" s="3"/>
      <c r="R3" s="3"/>
    </row>
    <row r="4" spans="2:36" ht="15.75" customHeight="1" x14ac:dyDescent="0.25">
      <c r="B4" s="311" t="s">
        <v>40</v>
      </c>
      <c r="C4" s="312"/>
      <c r="D4" s="116"/>
      <c r="E4" s="119"/>
      <c r="F4" s="117">
        <v>1403</v>
      </c>
      <c r="G4" s="99"/>
      <c r="H4" s="315" t="s">
        <v>39</v>
      </c>
      <c r="I4" s="316"/>
      <c r="J4" s="123"/>
      <c r="K4" s="118" t="s">
        <v>36</v>
      </c>
      <c r="L4" s="98"/>
      <c r="M4" s="206"/>
      <c r="N4" s="206"/>
      <c r="O4" s="31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>
        <v>559</v>
      </c>
      <c r="Q5" s="3"/>
      <c r="R5" s="3"/>
    </row>
    <row r="6" spans="2:36" ht="15.75" customHeight="1" thickBot="1" x14ac:dyDescent="0.3">
      <c r="B6" s="301" t="s">
        <v>31</v>
      </c>
      <c r="C6" s="302"/>
      <c r="D6" s="302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8" t="s">
        <v>11</v>
      </c>
      <c r="O6" s="240">
        <v>588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>
        <v>0</v>
      </c>
      <c r="Y6" s="92" t="s">
        <v>29</v>
      </c>
    </row>
    <row r="7" spans="2:36" ht="18" customHeight="1" thickBot="1" x14ac:dyDescent="0.3">
      <c r="B7" s="303" t="s">
        <v>45</v>
      </c>
      <c r="C7" s="304"/>
      <c r="D7" s="304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22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28</v>
      </c>
      <c r="R7" s="87">
        <v>22</v>
      </c>
      <c r="S7" s="87">
        <v>23</v>
      </c>
      <c r="T7" s="87">
        <v>22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3"/>
      <c r="C8" s="304"/>
      <c r="D8" s="304"/>
      <c r="E8" s="307" t="s">
        <v>27</v>
      </c>
      <c r="F8" s="299"/>
      <c r="G8" s="299"/>
      <c r="H8" s="299"/>
      <c r="I8" s="299"/>
      <c r="J8" s="299"/>
      <c r="K8" s="299"/>
      <c r="L8" s="299"/>
      <c r="M8" s="292"/>
      <c r="N8" s="242" t="s">
        <v>26</v>
      </c>
      <c r="O8" s="24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3"/>
      <c r="O9" s="245"/>
      <c r="P9" s="74"/>
      <c r="Q9" s="309" t="s">
        <v>25</v>
      </c>
      <c r="R9" s="31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24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3" t="str">
        <f>IF(S12="","",S12)</f>
        <v>سوبله کاگولیت با استر</v>
      </c>
      <c r="D12" s="284"/>
      <c r="E12" s="285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10.5</v>
      </c>
      <c r="J12" s="174"/>
      <c r="K12" s="185"/>
      <c r="L12" s="286"/>
      <c r="M12" s="246"/>
      <c r="N12" s="247"/>
      <c r="O12" s="248"/>
      <c r="P12" s="49"/>
      <c r="Q12" s="71">
        <v>1</v>
      </c>
      <c r="R12" s="124"/>
      <c r="S12" s="287" t="s">
        <v>49</v>
      </c>
      <c r="T12" s="288"/>
      <c r="U12" s="125" t="s">
        <v>42</v>
      </c>
      <c r="V12" s="126">
        <v>31.5</v>
      </c>
      <c r="X12" s="22"/>
      <c r="Y12" s="22"/>
      <c r="AA12" s="6">
        <f>($M$7*V12)/$S$9</f>
        <v>10.5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4"/>
      <c r="M13" s="246"/>
      <c r="N13" s="247"/>
      <c r="O13" s="248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 xml:space="preserve"> </v>
      </c>
      <c r="D14" s="171"/>
      <c r="E14" s="171"/>
      <c r="F14" s="19" t="str">
        <f>IF(C14="","",IF(U14="","",U14))</f>
        <v/>
      </c>
      <c r="G14" s="184">
        <f>IF(C14="","",$M$7)</f>
        <v>180</v>
      </c>
      <c r="H14" s="184"/>
      <c r="I14" s="174">
        <f>IF(C14="","",AA14)</f>
        <v>0</v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6" t="s">
        <v>47</v>
      </c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6"/>
      <c r="N15" s="247"/>
      <c r="O15" s="248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350/7</v>
      </c>
      <c r="E20" s="237"/>
      <c r="F20" s="107"/>
      <c r="G20" s="236" t="s">
        <v>11</v>
      </c>
      <c r="H20" s="236"/>
      <c r="I20" s="236"/>
      <c r="J20" s="228">
        <f>$O$6</f>
        <v>588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 xml:space="preserve">سگگ نمره 18 قهوه ای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720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43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5">
      <c r="B23" s="21">
        <v>2</v>
      </c>
      <c r="C23" s="170" t="str">
        <f>IF(S23="","",S23)</f>
        <v xml:space="preserve">میخ زیرو نیکل 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1440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46</v>
      </c>
      <c r="T23" s="169"/>
      <c r="U23" s="15" t="s">
        <v>43</v>
      </c>
      <c r="V23" s="14">
        <v>4320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4" t="s">
        <v>30</v>
      </c>
      <c r="C30" s="265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265" t="s">
        <v>29</v>
      </c>
      <c r="L30" s="270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8" t="s">
        <v>28</v>
      </c>
      <c r="C31" s="269"/>
      <c r="D31" s="111">
        <f>F7</f>
        <v>22</v>
      </c>
      <c r="E31" s="111">
        <f t="shared" ref="E31:J31" si="5">G7</f>
        <v>23</v>
      </c>
      <c r="F31" s="111">
        <f t="shared" si="5"/>
        <v>22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71">
        <f>J31+I31+H31+G31+F31+E31+D31</f>
        <v>180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350/7</v>
      </c>
      <c r="E32" s="253"/>
      <c r="F32" s="110"/>
      <c r="G32" s="251" t="s">
        <v>11</v>
      </c>
      <c r="H32" s="251"/>
      <c r="I32" s="251"/>
      <c r="J32" s="252">
        <f>$O$6</f>
        <v>588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350/7</v>
      </c>
      <c r="E41" s="237"/>
      <c r="F41" s="40"/>
      <c r="G41" s="236" t="s">
        <v>11</v>
      </c>
      <c r="H41" s="236"/>
      <c r="I41" s="236"/>
      <c r="J41" s="228">
        <f>$O$6</f>
        <v>588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2024-07-01T05:33:54Z</cp:lastPrinted>
  <dcterms:created xsi:type="dcterms:W3CDTF">2018-11-04T09:48:07Z</dcterms:created>
  <dcterms:modified xsi:type="dcterms:W3CDTF">2024-07-01T05:44:02Z</dcterms:modified>
</cp:coreProperties>
</file>