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<sst xmlns="http://schemas.openxmlformats.org/spreadsheetml/2006/main" count="117" uniqueCount="54">
  <si>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</si>
  <si>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</si>
  <si>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</si>
  <si>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</si>
  <si>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</si>
  <si>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</si>
  <si>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</si>
  <si>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</si>
  <si>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</si>
  <si>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</si>
  <si>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</si>
  <si>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</si>
  <si>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</si>
  <si>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</si>
  <si>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</si>
  <si>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</si>
  <si>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</si>
  <si>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</si>
  <si>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</si>
  <si>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</si>
  <si>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</si>
  <si>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</si>
  <si>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</si>
  <si>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</si>
  <si>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</si>
  <si>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</si>
  <si>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</si>
  <si>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</si>
  <si>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</si>
  <si>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</si>
  <si>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</si>
  <si>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</si>
  <si>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</si>
  <si>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</si>
  <si>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</si>
  <si>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</si>
  <si>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</si>
  <si>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</si>
  <si>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</si>
  <si>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</si>
  <si>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</si>
  <si>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</si>
  <si>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</si>
  <si>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</si>
  <si>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کفی ونزیا بژ</t>
  </si>
  <si>
    <t>351/1</t>
  </si>
  <si>
    <t>رول</t>
  </si>
  <si>
    <t xml:space="preserve">تایم استاندارد </t>
  </si>
  <si>
    <t xml:space="preserve">برچسب 10 سانت زبر </t>
  </si>
  <si>
    <t xml:space="preserve">پل مسطتیل 2 سانت سیاه قلم </t>
  </si>
  <si>
    <t>عدد</t>
  </si>
  <si>
    <t>سفید</t>
  </si>
  <si>
    <t>فوم سنگی پشت فتر</t>
  </si>
  <si>
    <t>چهارسوق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</si>
</sst>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  <font>
      <b/>
      <sz val="24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16276294" y="55035"/>
          <a:ext cx="889001" cy="513109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15</xdr:col>
      <xdr:colOff>310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15</xdr:col>
      <xdr:colOff>5601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82" zoomScaleNormal="100" zoomScaleSheetLayoutView="82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>
      <c r="B2" s="305" t="s">
        <v>33</v>
      </c>
      <c r="C2" s="306"/>
      <c r="D2" s="117">
        <v>30</v>
      </c>
      <c r="E2" s="117">
        <v>2</v>
      </c>
      <c r="F2" s="117">
        <v>1403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>
      <c r="B3" s="307" t="s">
        <v>34</v>
      </c>
      <c r="C3" s="308"/>
      <c r="D3" s="117"/>
      <c r="E3" s="117"/>
      <c r="F3" s="117">
        <v>1403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53</v>
      </c>
      <c r="Q3" s="3"/>
      <c r="R3" s="3"/>
    </row>
    <row r="4" spans="2:36" ht="15.75" customHeight="1">
      <c r="B4" s="305" t="s">
        <v>40</v>
      </c>
      <c r="C4" s="306"/>
      <c r="D4" s="116"/>
      <c r="E4" s="119"/>
      <c r="F4" s="117">
        <v>1403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1525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297" t="s">
        <v>45</v>
      </c>
      <c r="C7" s="298"/>
      <c r="D7" s="298"/>
      <c r="E7" s="91" t="s">
        <v>28</v>
      </c>
      <c r="F7" s="90">
        <f>R7</f>
        <v>9</v>
      </c>
      <c r="G7" s="90">
        <f t="shared" si="0"/>
        <v>9</v>
      </c>
      <c r="H7" s="90">
        <f t="shared" si="0"/>
        <v>9</v>
      </c>
      <c r="I7" s="90">
        <f t="shared" si="0"/>
        <v>9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36</v>
      </c>
      <c r="N7" s="234"/>
      <c r="O7" s="236"/>
      <c r="P7" s="89"/>
      <c r="Q7" s="88" t="s">
        <v>28</v>
      </c>
      <c r="R7" s="87">
        <v>9</v>
      </c>
      <c r="S7" s="87">
        <v>9</v>
      </c>
      <c r="T7" s="87">
        <v>9</v>
      </c>
      <c r="U7" s="87">
        <v>9</v>
      </c>
      <c r="V7" s="87">
        <v>0</v>
      </c>
      <c r="W7" s="87">
        <v>0</v>
      </c>
      <c r="X7" s="86">
        <v>0</v>
      </c>
      <c r="Y7" s="85">
        <f>SUM(R7:X7)</f>
        <v>36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77" t="str">
        <f>IF(S12="","",S12)</f>
        <v>فوم سنگی پشت فتر</v>
      </c>
      <c r="D12" s="278"/>
      <c r="E12" s="279"/>
      <c r="F12" s="19" t="str">
        <f>IF(C12="","",IF(U12="","",U12))</f>
        <v>متر</v>
      </c>
      <c r="G12" s="185">
        <f>IF(C12="","",$M$7)</f>
        <v>36</v>
      </c>
      <c r="H12" s="185"/>
      <c r="I12" s="174">
        <f>IF(C12="","",AA12)</f>
        <v>2.6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52</v>
      </c>
      <c r="T12" s="282"/>
      <c r="U12" s="125" t="s">
        <v>42</v>
      </c>
      <c r="V12" s="126">
        <v>39</v>
      </c>
      <c r="X12" s="22"/>
      <c r="Y12" s="22"/>
      <c r="AA12" s="6">
        <f>($M$7*V12)/$S$9</f>
        <v>2.6</v>
      </c>
    </row>
    <row r="13" spans="2:36" ht="19.7" customHeight="1">
      <c r="B13" s="46">
        <v>2</v>
      </c>
      <c r="C13" s="171" t="str">
        <f>IF(S13="","",S13)</f>
        <v xml:space="preserve">برچسب 10 سانت زبر </v>
      </c>
      <c r="D13" s="171"/>
      <c r="E13" s="171"/>
      <c r="F13" s="19" t="str">
        <f>IF(C13="","",IF(U13="","",U13))</f>
        <v>رول</v>
      </c>
      <c r="G13" s="185">
        <f>IF(C13="","",$M$7)</f>
        <v>36</v>
      </c>
      <c r="H13" s="185"/>
      <c r="I13" s="174">
        <f>IF(C13="","",AA13)</f>
        <v>7.9999999999999988E-2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48</v>
      </c>
      <c r="T13" s="262"/>
      <c r="U13" s="128" t="s">
        <v>46</v>
      </c>
      <c r="V13" s="129">
        <v>1.2</v>
      </c>
      <c r="X13" s="22"/>
      <c r="Y13" s="22"/>
      <c r="AA13" s="6">
        <f t="shared" ref="AA13:AA15" si="2">($M$7*V13)/$S$9</f>
        <v>7.9999999999999988E-2</v>
      </c>
    </row>
    <row r="14" spans="2:36" ht="19.7" customHeight="1">
      <c r="B14" s="46">
        <v>3</v>
      </c>
      <c r="C14" s="171" t="str">
        <f>IF(S14="","",S14)</f>
        <v xml:space="preserve">برچسب 10 سانت زبر </v>
      </c>
      <c r="D14" s="171"/>
      <c r="E14" s="171"/>
      <c r="F14" s="19" t="str">
        <f>IF(C14="","",IF(U14="","",U14))</f>
        <v>رول</v>
      </c>
      <c r="G14" s="185">
        <f>IF(C14="","",$M$7)</f>
        <v>36</v>
      </c>
      <c r="H14" s="185"/>
      <c r="I14" s="174">
        <f>IF(C14="","",AA14)</f>
        <v>7.9999999999999988E-2</v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 t="s">
        <v>48</v>
      </c>
      <c r="T14" s="262"/>
      <c r="U14" s="128" t="s">
        <v>46</v>
      </c>
      <c r="V14" s="130">
        <v>1.2</v>
      </c>
      <c r="X14" s="22"/>
      <c r="Y14" s="22"/>
      <c r="AA14" s="6">
        <f t="shared" si="2"/>
        <v>7.9999999999999988E-2</v>
      </c>
    </row>
    <row r="15" spans="2:36" ht="19.7" customHeight="1" thickBot="1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0" t="s">
        <v>12</v>
      </c>
      <c r="C20" s="231"/>
      <c r="D20" s="223" t="str">
        <f>$B$7</f>
        <v>351/1</v>
      </c>
      <c r="E20" s="232"/>
      <c r="F20" s="107"/>
      <c r="G20" s="231" t="s">
        <v>11</v>
      </c>
      <c r="H20" s="231"/>
      <c r="I20" s="231"/>
      <c r="J20" s="223">
        <f>$O$6</f>
        <v>1525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>
      <c r="B22" s="28">
        <v>1</v>
      </c>
      <c r="C22" s="163" t="str">
        <f>IF(S22="","",S22)</f>
        <v xml:space="preserve">پل مسطتیل 2 سانت سیاه قلم </v>
      </c>
      <c r="D22" s="164"/>
      <c r="E22" s="164"/>
      <c r="F22" s="27" t="str">
        <f>IF(C22="","",IF(U22="","",U22))</f>
        <v>عدد</v>
      </c>
      <c r="G22" s="165">
        <f>IF(C22="","",$M$7)</f>
        <v>36</v>
      </c>
      <c r="H22" s="165"/>
      <c r="I22" s="166">
        <f>IF(C22="","",AA22)</f>
        <v>72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49</v>
      </c>
      <c r="T22" s="169"/>
      <c r="U22" s="24" t="s">
        <v>50</v>
      </c>
      <c r="V22" s="23">
        <v>1080</v>
      </c>
      <c r="X22" s="22"/>
      <c r="Y22" s="22"/>
      <c r="AA22" s="6">
        <f>($M$7*V22)/$S$9</f>
        <v>72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3" t="s">
        <v>28</v>
      </c>
      <c r="C31" s="264"/>
      <c r="D31" s="111">
        <f>F7</f>
        <v>9</v>
      </c>
      <c r="E31" s="111">
        <f t="shared" ref="E31:J31" si="5">G7</f>
        <v>9</v>
      </c>
      <c r="F31" s="111">
        <f t="shared" si="5"/>
        <v>9</v>
      </c>
      <c r="G31" s="111">
        <f t="shared" si="5"/>
        <v>9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6">
        <f>J31+I31+H31+G31+F31+E31+D31</f>
        <v>36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5" t="s">
        <v>12</v>
      </c>
      <c r="C32" s="246"/>
      <c r="D32" s="247" t="str">
        <f>$B$7</f>
        <v>351/1</v>
      </c>
      <c r="E32" s="248"/>
      <c r="F32" s="110"/>
      <c r="G32" s="246" t="s">
        <v>11</v>
      </c>
      <c r="H32" s="246"/>
      <c r="I32" s="246"/>
      <c r="J32" s="247">
        <f>$O$6</f>
        <v>1525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36</v>
      </c>
      <c r="H34" s="185"/>
      <c r="I34" s="174">
        <f>IF(C34="","",AA34)</f>
        <v>1.4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21</v>
      </c>
      <c r="X34" s="22"/>
      <c r="Y34" s="22"/>
      <c r="AA34" s="6">
        <f>($M$7*V34)/$S$9</f>
        <v>1.4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0" t="s">
        <v>12</v>
      </c>
      <c r="C41" s="231"/>
      <c r="D41" s="223" t="str">
        <f>$B$7</f>
        <v>351/1</v>
      </c>
      <c r="E41" s="232"/>
      <c r="F41" s="40"/>
      <c r="G41" s="231" t="s">
        <v>11</v>
      </c>
      <c r="H41" s="231"/>
      <c r="I41" s="231"/>
      <c r="J41" s="223">
        <f>$O$6</f>
        <v>1525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36</v>
      </c>
      <c r="H43" s="185"/>
      <c r="I43" s="174">
        <f>IF(C43="","",AA43)</f>
        <v>0.8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42</v>
      </c>
      <c r="V43" s="47">
        <v>12</v>
      </c>
      <c r="X43" s="22"/>
      <c r="Y43" s="22"/>
      <c r="AA43" s="6">
        <f>($M$7*V43)/$S$9</f>
        <v>0.8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2024-05-20T04:33:27Z</cp:lastPrinted>
  <dcterms:created xsi:type="dcterms:W3CDTF">2018-11-04T09:48:07Z</dcterms:created>
  <dcterms:modified xsi:type="dcterms:W3CDTF">2024-05-20T04:33:37Z</dcterms:modified>
</cp:coreProperties>
</file>