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<sst xmlns="http://schemas.openxmlformats.org/spreadsheetml/2006/main" count="112" uniqueCount="51">
  <si>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</si>
  <si>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</si>
  <si>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</si>
  <si>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</si>
  <si>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</si>
  <si>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</si>
  <si>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</si>
  <si>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</si>
  <si>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</si>
  <si>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</si>
  <si>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</si>
  <si>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</si>
  <si>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</si>
  <si>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</si>
  <si>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</si>
  <si>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</si>
  <si>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</si>
  <si>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</si>
  <si>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</si>
  <si>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</si>
  <si>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</si>
  <si>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</si>
  <si>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</si>
  <si>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</si>
  <si>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</si>
  <si>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</si>
  <si>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</si>
  <si>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</si>
  <si>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</si>
  <si>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</si>
  <si>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</si>
  <si>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</si>
  <si>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</si>
  <si>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</si>
  <si>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</si>
  <si>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</si>
  <si>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</si>
  <si>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</si>
  <si>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</si>
  <si>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</si>
  <si>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</si>
  <si>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</si>
  <si>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</si>
  <si>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جورابگیر با EVA4میل</t>
  </si>
  <si>
    <t>کفش پارس</t>
  </si>
  <si>
    <t>کفی ونزیا بژ</t>
  </si>
  <si>
    <t xml:space="preserve">متر </t>
  </si>
  <si>
    <t xml:space="preserve">تایم استاندارد </t>
  </si>
  <si>
    <t>351/10</t>
  </si>
  <si>
    <t xml:space="preserve">عسلی </t>
  </si>
  <si>
    <t xml:space="preserve">فوم سنگی پشت فتر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</si>
</sst>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2" sqref="S12:T1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</v>
      </c>
      <c r="E2" s="117">
        <v>4</v>
      </c>
      <c r="F2" s="117">
        <v>1401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1401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6" t="s">
        <v>44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1401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822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48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4"/>
      <c r="O7" s="236"/>
      <c r="P7" s="89"/>
      <c r="Q7" s="88" t="s">
        <v>28</v>
      </c>
      <c r="R7" s="87">
        <v>15</v>
      </c>
      <c r="S7" s="87">
        <v>15</v>
      </c>
      <c r="T7" s="87">
        <v>45</v>
      </c>
      <c r="U7" s="87">
        <v>45</v>
      </c>
      <c r="V7" s="87">
        <v>45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فوم سنگی پشت فتر عسلی </v>
      </c>
      <c r="D12" s="278"/>
      <c r="E12" s="279"/>
      <c r="F12" s="19" t="str">
        <f>IF(C12="","",IF(U12="","",U12))</f>
        <v>متر</v>
      </c>
      <c r="G12" s="185">
        <f>IF(C12="","",$M$7)</f>
        <v>180</v>
      </c>
      <c r="H12" s="185"/>
      <c r="I12" s="174">
        <f>IF(C12="","",AA12)</f>
        <v>9.5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50</v>
      </c>
      <c r="T12" s="282"/>
      <c r="U12" s="125" t="s">
        <v>42</v>
      </c>
      <c r="V12" s="126">
        <v>28.5</v>
      </c>
      <c r="X12" s="22"/>
      <c r="Y12" s="22"/>
      <c r="AA12" s="6">
        <f>($M$7*V12)/$S$9</f>
        <v>9.5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5" t="str">
        <f>IF(C13="","",$M$7)</f>
        <v/>
      </c>
      <c r="H13" s="185"/>
      <c r="I13" s="174" t="str">
        <f>IF(C13="","",AA13)</f>
        <v/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/>
      <c r="T13" s="262"/>
      <c r="U13" s="128" t="s">
        <v>46</v>
      </c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351/10</v>
      </c>
      <c r="E20" s="232"/>
      <c r="F20" s="107"/>
      <c r="G20" s="231" t="s">
        <v>11</v>
      </c>
      <c r="H20" s="231"/>
      <c r="I20" s="231"/>
      <c r="J20" s="223">
        <f>$O$6</f>
        <v>822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15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15</v>
      </c>
      <c r="J31" s="111">
        <f t="shared" si="5"/>
        <v>0</v>
      </c>
      <c r="K31" s="266">
        <f>J31+I31+H31+G31+F31+E31+D31</f>
        <v>180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351/10</v>
      </c>
      <c r="E32" s="248"/>
      <c r="F32" s="110"/>
      <c r="G32" s="246" t="s">
        <v>11</v>
      </c>
      <c r="H32" s="246"/>
      <c r="I32" s="246"/>
      <c r="J32" s="247">
        <f>$O$6</f>
        <v>822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180</v>
      </c>
      <c r="H34" s="185"/>
      <c r="I34" s="174">
        <f>IF(C34="","",AA34)</f>
        <v>7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45</v>
      </c>
      <c r="T34" s="222"/>
      <c r="U34" s="24" t="s">
        <v>42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351/10</v>
      </c>
      <c r="E41" s="232"/>
      <c r="F41" s="40"/>
      <c r="G41" s="231" t="s">
        <v>11</v>
      </c>
      <c r="H41" s="231"/>
      <c r="I41" s="231"/>
      <c r="J41" s="223">
        <f>$O$6</f>
        <v>822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>دوبله جورابگیر با EVA4میل</v>
      </c>
      <c r="D43" s="183"/>
      <c r="E43" s="184"/>
      <c r="F43" s="19" t="str">
        <f>IF(C43="","",IF(U43="","",U43))</f>
        <v>متر</v>
      </c>
      <c r="G43" s="185">
        <f>IF(C43="","",$M$7)</f>
        <v>180</v>
      </c>
      <c r="H43" s="185"/>
      <c r="I43" s="174">
        <f>IF(C43="","",AA43)</f>
        <v>4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43</v>
      </c>
      <c r="T43" s="189"/>
      <c r="U43" s="24" t="s">
        <v>42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2022-06-24T08:14:08Z</cp:lastPrinted>
  <dcterms:created xsi:type="dcterms:W3CDTF">2018-11-04T09:48:07Z</dcterms:created>
  <dcterms:modified xsi:type="dcterms:W3CDTF">2022-06-24T08:14:22Z</dcterms:modified>
</cp:coreProperties>
</file>