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3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<sst xmlns="http://schemas.openxmlformats.org/spreadsheetml/2006/main" count="113" uniqueCount="52">
  <si>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</si>
  <si>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</si>
  <si>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</si>
  <si>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</si>
  <si>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</si>
  <si>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</si>
  <si>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</si>
  <si>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</si>
  <si>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</si>
  <si>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</si>
  <si>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</si>
  <si>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</si>
  <si>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</si>
  <si>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</si>
  <si>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</si>
  <si>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</si>
  <si>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</si>
  <si>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</si>
  <si>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</si>
  <si>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</si>
  <si>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</si>
  <si>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</si>
  <si>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</si>
  <si>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</si>
  <si>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</si>
  <si>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</si>
  <si>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</si>
  <si>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</si>
  <si>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</si>
  <si>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</si>
  <si>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</si>
  <si>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</si>
  <si>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</si>
  <si>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</si>
  <si>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</si>
  <si>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</si>
  <si>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</si>
  <si>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</si>
  <si>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</si>
  <si>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</si>
  <si>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</si>
  <si>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</si>
  <si>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</si>
  <si>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دوبله جورابگیر با EVA4میل</t>
  </si>
  <si>
    <t>کفش پارس</t>
  </si>
  <si>
    <t>کفی ونزیا بژ</t>
  </si>
  <si>
    <t xml:space="preserve">تایم استاندارد </t>
  </si>
  <si>
    <t>351/11</t>
  </si>
  <si>
    <t xml:space="preserve">نگین پرچ خور </t>
  </si>
  <si>
    <t>عدد</t>
  </si>
  <si>
    <t xml:space="preserve">عسلی </t>
  </si>
  <si>
    <t xml:space="preserve">فوم سنگی پشت فتر عسلی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</si>
</sst>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4" fillId="0" borderId="44" xfId="0" applyFont="1" applyFill="1" applyBorder="1" applyAlignment="1" applyProtection="1">
      <alignment horizontal="center" vertical="center"/>
      <protection locked="0"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5" sqref="S15:T15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/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6</v>
      </c>
      <c r="E2" s="117">
        <v>2</v>
      </c>
      <c r="F2" s="117">
        <v>1401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1401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44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1401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830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1" t="s">
        <v>47</v>
      </c>
      <c r="C7" s="142"/>
      <c r="D7" s="142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45</v>
      </c>
      <c r="I7" s="90">
        <f t="shared" si="0"/>
        <v>45</v>
      </c>
      <c r="J7" s="90">
        <f t="shared" si="0"/>
        <v>45</v>
      </c>
      <c r="K7" s="90">
        <f t="shared" si="0"/>
        <v>15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15</v>
      </c>
      <c r="S7" s="87">
        <v>15</v>
      </c>
      <c r="T7" s="87">
        <v>45</v>
      </c>
      <c r="U7" s="87">
        <v>45</v>
      </c>
      <c r="V7" s="87">
        <v>45</v>
      </c>
      <c r="W7" s="87">
        <v>15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7" t="str">
        <f>IF(S12="","",S12)</f>
        <v xml:space="preserve">فوم سنگی پشت فتر عسلی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9.5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51</v>
      </c>
      <c r="T12" s="175"/>
      <c r="U12" s="125" t="s">
        <v>42</v>
      </c>
      <c r="V12" s="126">
        <v>28.5</v>
      </c>
      <c r="X12" s="22"/>
      <c r="Y12" s="22"/>
      <c r="AA12" s="6">
        <f>($M$7*V12)/$S$9</f>
        <v>9.5</v>
      </c>
    </row>
    <row r="13" spans="2:36" ht="19.7" customHeight="1" x14ac:dyDescent="0.2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46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351/11</v>
      </c>
      <c r="E20" s="184"/>
      <c r="F20" s="107"/>
      <c r="G20" s="182" t="s">
        <v>11</v>
      </c>
      <c r="H20" s="182"/>
      <c r="I20" s="182"/>
      <c r="J20" s="183">
        <f>$O$6</f>
        <v>830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158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">
      <c r="B22" s="28">
        <v>1</v>
      </c>
      <c r="C22" s="308" t="str">
        <f>IF(S22="","",S22)</f>
        <v xml:space="preserve">نگین پرچ خور </v>
      </c>
      <c r="D22" s="309"/>
      <c r="E22" s="309"/>
      <c r="F22" s="27" t="str">
        <f>IF(C22="","",IF(U22="","",U22))</f>
        <v>عدد</v>
      </c>
      <c r="G22" s="310">
        <f>IF(C22="","",$M$7)</f>
        <v>180</v>
      </c>
      <c r="H22" s="310"/>
      <c r="I22" s="311">
        <f>IF(C22="","",AA22)</f>
        <v>1080</v>
      </c>
      <c r="J22" s="311"/>
      <c r="K22" s="312"/>
      <c r="L22" s="313"/>
      <c r="M22" s="300"/>
      <c r="N22" s="301"/>
      <c r="O22" s="158"/>
      <c r="P22" s="11"/>
      <c r="Q22" s="26">
        <v>1</v>
      </c>
      <c r="R22" s="25"/>
      <c r="S22" s="314" t="s">
        <v>48</v>
      </c>
      <c r="T22" s="314"/>
      <c r="U22" s="24" t="s">
        <v>49</v>
      </c>
      <c r="V22" s="23">
        <v>3240</v>
      </c>
      <c r="X22" s="22"/>
      <c r="Y22" s="22"/>
      <c r="AA22" s="6">
        <f>($M$7*V22)/$S$9</f>
        <v>1080</v>
      </c>
    </row>
    <row r="23" spans="2:30" s="32" customFormat="1" ht="19.5" customHeight="1" x14ac:dyDescent="0.2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0"/>
      <c r="N23" s="301"/>
      <c r="O23" s="158"/>
      <c r="P23" s="109"/>
      <c r="Q23" s="17">
        <v>2</v>
      </c>
      <c r="R23" s="16"/>
      <c r="S23" s="224"/>
      <c r="T23" s="224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0"/>
      <c r="N24" s="301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5" t="str">
        <f>IF(C25="","",$M$7)</f>
        <v/>
      </c>
      <c r="H25" s="316"/>
      <c r="I25" s="274" t="str">
        <f>IF(C25="","",AA25)</f>
        <v/>
      </c>
      <c r="J25" s="274"/>
      <c r="K25" s="275"/>
      <c r="L25" s="276"/>
      <c r="M25" s="302"/>
      <c r="N25" s="303"/>
      <c r="O25" s="304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28</v>
      </c>
      <c r="C31" s="148"/>
      <c r="D31" s="111">
        <f>F7</f>
        <v>15</v>
      </c>
      <c r="E31" s="111">
        <f t="shared" ref="E31:J31" si="5">G7</f>
        <v>15</v>
      </c>
      <c r="F31" s="111">
        <f t="shared" si="5"/>
        <v>45</v>
      </c>
      <c r="G31" s="111">
        <f t="shared" si="5"/>
        <v>45</v>
      </c>
      <c r="H31" s="111">
        <f t="shared" si="5"/>
        <v>45</v>
      </c>
      <c r="I31" s="111">
        <f t="shared" si="5"/>
        <v>15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351/11</v>
      </c>
      <c r="E32" s="257"/>
      <c r="F32" s="110"/>
      <c r="G32" s="255" t="s">
        <v>11</v>
      </c>
      <c r="H32" s="255"/>
      <c r="I32" s="255"/>
      <c r="J32" s="256">
        <f>$O$6</f>
        <v>830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>کفی ونزیا بژ</v>
      </c>
      <c r="D34" s="284"/>
      <c r="E34" s="285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7</v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 t="s">
        <v>45</v>
      </c>
      <c r="T34" s="288"/>
      <c r="U34" s="24" t="s">
        <v>42</v>
      </c>
      <c r="V34" s="47">
        <v>21</v>
      </c>
      <c r="X34" s="22"/>
      <c r="Y34" s="22"/>
      <c r="AA34" s="6">
        <f>($M$7*V34)/$S$9</f>
        <v>7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351/11</v>
      </c>
      <c r="E41" s="184"/>
      <c r="F41" s="40"/>
      <c r="G41" s="182" t="s">
        <v>11</v>
      </c>
      <c r="H41" s="182"/>
      <c r="I41" s="182"/>
      <c r="J41" s="183">
        <f>$O$6</f>
        <v>830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4" t="str">
        <f>IF(S43="","",S43)</f>
        <v>دوبله جورابگیر با EVA4میل</v>
      </c>
      <c r="D43" s="295"/>
      <c r="E43" s="296"/>
      <c r="F43" s="19" t="str">
        <f>IF(C43="","",IF(U43="","",U43))</f>
        <v>متر</v>
      </c>
      <c r="G43" s="170">
        <f>IF(C43="","",$M$7)</f>
        <v>180</v>
      </c>
      <c r="H43" s="170"/>
      <c r="I43" s="171">
        <f>IF(C43="","",AA43)</f>
        <v>4</v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7" t="s">
        <v>43</v>
      </c>
      <c r="T43" s="298"/>
      <c r="U43" s="24" t="s">
        <v>42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2022-06-25T12:44:40Z</cp:lastPrinted>
  <dcterms:created xsi:type="dcterms:W3CDTF">2018-11-04T09:48:07Z</dcterms:created>
  <dcterms:modified xsi:type="dcterms:W3CDTF">2022-06-25T12:45:02Z</dcterms:modified>
</cp:coreProperties>
</file>