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<sst xmlns="http://schemas.openxmlformats.org/spreadsheetml/2006/main" count="111" uniqueCount="50">
  <si>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</si>
  <si>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</si>
  <si>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</si>
  <si>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</si>
  <si>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</si>
  <si>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</si>
  <si>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</si>
  <si>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</si>
  <si>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</si>
  <si>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</si>
  <si>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</si>
  <si>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</si>
  <si>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</si>
  <si>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</si>
  <si>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</si>
  <si>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</si>
  <si>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</si>
  <si>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</si>
  <si>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</si>
  <si>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</si>
  <si>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</si>
  <si>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</si>
  <si>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</si>
  <si>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</si>
  <si>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</si>
  <si>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</si>
  <si>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</si>
  <si>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</si>
  <si>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</si>
  <si>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</si>
  <si>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</si>
  <si>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</si>
  <si>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</si>
  <si>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</si>
  <si>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</si>
  <si>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</si>
  <si>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</si>
  <si>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</si>
  <si>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</si>
  <si>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</si>
  <si>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</si>
  <si>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</si>
  <si>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</si>
  <si>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دوبله جورابگیر با EVA4میل</t>
  </si>
  <si>
    <t>کفی ونزیا بژ</t>
  </si>
  <si>
    <t xml:space="preserve">تایم استاندارد </t>
  </si>
  <si>
    <t>351/16</t>
  </si>
  <si>
    <t>سوبله پاویا</t>
  </si>
  <si>
    <t>مدیریت</t>
  </si>
  <si>
    <t>مشکی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</si>
</sst>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313" t="s">
        <v>32</v>
      </c>
      <c r="C1" s="314"/>
      <c r="D1" s="315"/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>
      <c r="B2" s="305" t="s">
        <v>33</v>
      </c>
      <c r="C2" s="306"/>
      <c r="D2" s="117">
        <v>25</v>
      </c>
      <c r="E2" s="117">
        <v>2</v>
      </c>
      <c r="F2" s="117">
        <v>1403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>
      <c r="B3" s="307" t="s">
        <v>34</v>
      </c>
      <c r="C3" s="308"/>
      <c r="D3" s="117"/>
      <c r="E3" s="117"/>
      <c r="F3" s="117">
        <v>1403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156" t="s">
        <v>48</v>
      </c>
      <c r="Q3" s="3"/>
      <c r="R3" s="3"/>
    </row>
    <row r="4" spans="2:36" ht="15.75" customHeight="1">
      <c r="B4" s="305" t="s">
        <v>40</v>
      </c>
      <c r="C4" s="306"/>
      <c r="D4" s="116"/>
      <c r="E4" s="119"/>
      <c r="F4" s="117">
        <v>1403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156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3" t="s">
        <v>11</v>
      </c>
      <c r="O6" s="235">
        <v>1511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>
      <c r="B7" s="297" t="s">
        <v>46</v>
      </c>
      <c r="C7" s="298"/>
      <c r="D7" s="298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4"/>
      <c r="O7" s="236"/>
      <c r="P7" s="89"/>
      <c r="Q7" s="88" t="s">
        <v>28</v>
      </c>
      <c r="R7" s="87">
        <v>15</v>
      </c>
      <c r="S7" s="87">
        <v>15</v>
      </c>
      <c r="T7" s="87">
        <v>45</v>
      </c>
      <c r="U7" s="87">
        <v>45</v>
      </c>
      <c r="V7" s="87">
        <v>45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>
      <c r="B12" s="50">
        <v>1</v>
      </c>
      <c r="C12" s="277" t="str">
        <f>IF(S12="","",S12)</f>
        <v>سوبله پاویا</v>
      </c>
      <c r="D12" s="278"/>
      <c r="E12" s="279"/>
      <c r="F12" s="19" t="str">
        <f>IF(C12="","",IF(U12="","",U12))</f>
        <v>متر</v>
      </c>
      <c r="G12" s="185">
        <f>IF(C12="","",$M$7)</f>
        <v>180</v>
      </c>
      <c r="H12" s="185"/>
      <c r="I12" s="174">
        <f>IF(C12="","",AA12)</f>
        <v>4</v>
      </c>
      <c r="J12" s="174"/>
      <c r="K12" s="186"/>
      <c r="L12" s="280"/>
      <c r="M12" s="241"/>
      <c r="N12" s="242"/>
      <c r="O12" s="243"/>
      <c r="P12" s="49"/>
      <c r="Q12" s="71">
        <v>1</v>
      </c>
      <c r="R12" s="124"/>
      <c r="S12" s="281" t="s">
        <v>47</v>
      </c>
      <c r="T12" s="282"/>
      <c r="U12" s="125" t="s">
        <v>42</v>
      </c>
      <c r="V12" s="126">
        <v>12</v>
      </c>
      <c r="X12" s="22"/>
      <c r="Y12" s="22"/>
      <c r="AA12" s="6">
        <f>($M$7*V12)/$S$9</f>
        <v>4</v>
      </c>
    </row>
    <row r="13" spans="2:36" ht="19.7" customHeight="1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5" t="str">
        <f>IF(C13="","",$M$7)</f>
        <v/>
      </c>
      <c r="H13" s="185"/>
      <c r="I13" s="174" t="str">
        <f>IF(C13="","",AA13)</f>
        <v/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/>
      <c r="T13" s="262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5" t="str">
        <f>IF(C14="","",$M$7)</f>
        <v/>
      </c>
      <c r="H14" s="185"/>
      <c r="I14" s="174" t="str">
        <f>IF(C14="","",AA14)</f>
        <v/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230" t="s">
        <v>12</v>
      </c>
      <c r="C20" s="231"/>
      <c r="D20" s="223" t="str">
        <f>$B$7</f>
        <v>351/16</v>
      </c>
      <c r="E20" s="232"/>
      <c r="F20" s="107"/>
      <c r="G20" s="231" t="s">
        <v>11</v>
      </c>
      <c r="H20" s="231"/>
      <c r="I20" s="231"/>
      <c r="J20" s="223">
        <f>$O$6</f>
        <v>1511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259" t="s">
        <v>30</v>
      </c>
      <c r="C30" s="260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263" t="s">
        <v>28</v>
      </c>
      <c r="C31" s="264"/>
      <c r="D31" s="111">
        <f>F7</f>
        <v>15</v>
      </c>
      <c r="E31" s="111">
        <f t="shared" ref="E31:J31" si="5">G7</f>
        <v>15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15</v>
      </c>
      <c r="J31" s="111">
        <f t="shared" si="5"/>
        <v>0</v>
      </c>
      <c r="K31" s="266">
        <f>J31+I31+H31+G31+F31+E31+D31</f>
        <v>180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45" t="s">
        <v>12</v>
      </c>
      <c r="C32" s="246"/>
      <c r="D32" s="247" t="str">
        <f>$B$7</f>
        <v>351/16</v>
      </c>
      <c r="E32" s="248"/>
      <c r="F32" s="110"/>
      <c r="G32" s="246" t="s">
        <v>11</v>
      </c>
      <c r="H32" s="246"/>
      <c r="I32" s="246"/>
      <c r="J32" s="247">
        <f>$O$6</f>
        <v>1511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18" t="str">
        <f>IF(S34="","",S34)</f>
        <v>کفی ونزیا بژ</v>
      </c>
      <c r="D34" s="219"/>
      <c r="E34" s="220"/>
      <c r="F34" s="19" t="str">
        <f>IF(C34="","",IF(U34="","",U34))</f>
        <v>متر</v>
      </c>
      <c r="G34" s="185">
        <f>IF(C34="","",$M$7)</f>
        <v>180</v>
      </c>
      <c r="H34" s="185"/>
      <c r="I34" s="174">
        <f>IF(C34="","",AA34)</f>
        <v>7</v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44</v>
      </c>
      <c r="T34" s="222"/>
      <c r="U34" s="24" t="s">
        <v>42</v>
      </c>
      <c r="V34" s="47">
        <v>21</v>
      </c>
      <c r="X34" s="22"/>
      <c r="Y34" s="22"/>
      <c r="AA34" s="6">
        <f>($M$7*V34)/$S$9</f>
        <v>7</v>
      </c>
    </row>
    <row r="35" spans="2:27" ht="19.7" customHeight="1" thickBot="1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230" t="s">
        <v>12</v>
      </c>
      <c r="C41" s="231"/>
      <c r="D41" s="223" t="str">
        <f>$B$7</f>
        <v>351/16</v>
      </c>
      <c r="E41" s="232"/>
      <c r="F41" s="40"/>
      <c r="G41" s="231" t="s">
        <v>11</v>
      </c>
      <c r="H41" s="231"/>
      <c r="I41" s="231"/>
      <c r="J41" s="223">
        <f>$O$6</f>
        <v>1511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82" t="str">
        <f>IF(S43="","",S43)</f>
        <v>دوبله جورابگیر با EVA4میل</v>
      </c>
      <c r="D43" s="183"/>
      <c r="E43" s="184"/>
      <c r="F43" s="19" t="str">
        <f>IF(C43="","",IF(U43="","",U43))</f>
        <v>متر</v>
      </c>
      <c r="G43" s="185">
        <f>IF(C43="","",$M$7)</f>
        <v>180</v>
      </c>
      <c r="H43" s="185"/>
      <c r="I43" s="174">
        <f>IF(C43="","",AA43)</f>
        <v>4</v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 t="s">
        <v>43</v>
      </c>
      <c r="T43" s="189"/>
      <c r="U43" s="24" t="s">
        <v>42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2024-05-09T06:08:31Z</cp:lastPrinted>
  <dcterms:created xsi:type="dcterms:W3CDTF">2018-11-04T09:48:07Z</dcterms:created>
  <dcterms:modified xsi:type="dcterms:W3CDTF">2024-05-14T05:28:42Z</dcterms:modified>
</cp:coreProperties>
</file>