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<sst xmlns="http://schemas.openxmlformats.org/spreadsheetml/2006/main" count="103" uniqueCount="45">
  <si>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</si>
  <si>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</si>
  <si>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</si>
  <si>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</si>
  <si>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</si>
  <si>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</si>
  <si>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</si>
  <si>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</si>
  <si>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</si>
  <si>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</si>
  <si>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</si>
  <si>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</si>
  <si>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</si>
  <si>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</si>
  <si>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</si>
  <si>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</si>
  <si>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</si>
  <si>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</si>
  <si>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</si>
  <si>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</si>
  <si>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</si>
  <si>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</si>
  <si>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</si>
  <si>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</si>
  <si>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</si>
  <si>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</si>
  <si>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</si>
  <si>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</si>
  <si>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</si>
  <si>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</si>
  <si>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</si>
  <si>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</si>
  <si>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</si>
  <si>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</si>
  <si>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</si>
  <si>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</si>
  <si>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</si>
  <si>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</si>
  <si>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</si>
  <si>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</si>
  <si>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</si>
  <si>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</si>
  <si>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355/1</t>
  </si>
  <si>
    <t xml:space="preserve">کفی </t>
  </si>
  <si>
    <t xml:space="preserve">تکسون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</si>
</sst>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20" fontId="18" fillId="0" borderId="4" xfId="0" applyNumberFormat="1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Q4" sqref="Q4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9</v>
      </c>
      <c r="E2" s="117">
        <v>9</v>
      </c>
      <c r="F2" s="117">
        <v>1400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1400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/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1400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3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1" t="s">
        <v>42</v>
      </c>
      <c r="C7" s="142"/>
      <c r="D7" s="142"/>
      <c r="E7" s="91" t="s">
        <v>28</v>
      </c>
      <c r="F7" s="90">
        <f>R7</f>
        <v>0</v>
      </c>
      <c r="G7" s="90">
        <f t="shared" si="0"/>
        <v>0</v>
      </c>
      <c r="H7" s="90">
        <f t="shared" si="0"/>
        <v>45</v>
      </c>
      <c r="I7" s="90">
        <f t="shared" si="0"/>
        <v>45</v>
      </c>
      <c r="J7" s="90">
        <f t="shared" si="0"/>
        <v>45</v>
      </c>
      <c r="K7" s="90">
        <f t="shared" si="0"/>
        <v>45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0</v>
      </c>
      <c r="S7" s="87">
        <v>0</v>
      </c>
      <c r="T7" s="87">
        <v>45</v>
      </c>
      <c r="U7" s="87">
        <v>45</v>
      </c>
      <c r="V7" s="87">
        <v>45</v>
      </c>
      <c r="W7" s="87">
        <v>45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/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7" t="str">
        <f>IF(S12="","",S12)</f>
        <v xml:space="preserve">کفی </v>
      </c>
      <c r="D12" s="168"/>
      <c r="E12" s="169"/>
      <c r="F12" s="19" t="str">
        <f>IF(C12="","",IF(U12="","",U12))</f>
        <v/>
      </c>
      <c r="G12" s="170">
        <f>IF(C12="","",$M$7)</f>
        <v>180</v>
      </c>
      <c r="H12" s="170"/>
      <c r="I12" s="171">
        <f>IF(C12="","",AA12)</f>
        <v>0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43</v>
      </c>
      <c r="T12" s="175"/>
      <c r="U12" s="125"/>
      <c r="V12" s="126"/>
      <c r="X12" s="22"/>
      <c r="Y12" s="22"/>
      <c r="AA12" s="6">
        <f>($M$7*V12)/$S$9</f>
        <v>0</v>
      </c>
    </row>
    <row r="13" spans="2:36" ht="19.7" customHeight="1" x14ac:dyDescent="0.2">
      <c r="B13" s="46">
        <v>2</v>
      </c>
      <c r="C13" s="208" t="str">
        <f>IF(S13="","",S13)</f>
        <v xml:space="preserve">تکسون </v>
      </c>
      <c r="D13" s="208"/>
      <c r="E13" s="208"/>
      <c r="F13" s="19" t="str">
        <f>IF(C13="","",IF(U13="","",U13))</f>
        <v/>
      </c>
      <c r="G13" s="170">
        <f>IF(C13="","",$M$7)</f>
        <v>180</v>
      </c>
      <c r="H13" s="170"/>
      <c r="I13" s="171">
        <f>IF(C13="","",AA13)</f>
        <v>0</v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 t="s">
        <v>44</v>
      </c>
      <c r="T13" s="19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/>
      <c r="L16" s="214"/>
      <c r="M16" s="214"/>
      <c r="N16" s="215"/>
      <c r="O16" s="66"/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54"/>
      <c r="M17" s="254"/>
      <c r="N17" s="255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355/1</v>
      </c>
      <c r="E20" s="184"/>
      <c r="F20" s="107"/>
      <c r="G20" s="182" t="s">
        <v>11</v>
      </c>
      <c r="H20" s="182"/>
      <c r="I20" s="182"/>
      <c r="J20" s="183">
        <f>$O$6</f>
        <v>3</v>
      </c>
      <c r="K20" s="183"/>
      <c r="L20" s="183"/>
      <c r="M20" s="261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2" t="s">
        <v>7</v>
      </c>
      <c r="C21" s="263"/>
      <c r="D21" s="263"/>
      <c r="E21" s="264"/>
      <c r="F21" s="31" t="s">
        <v>6</v>
      </c>
      <c r="G21" s="265" t="s">
        <v>9</v>
      </c>
      <c r="H21" s="266"/>
      <c r="I21" s="267" t="s">
        <v>5</v>
      </c>
      <c r="J21" s="268"/>
      <c r="K21" s="269" t="s">
        <v>8</v>
      </c>
      <c r="L21" s="270"/>
      <c r="M21" s="308"/>
      <c r="N21" s="309"/>
      <c r="O21" s="158"/>
      <c r="P21" s="109"/>
      <c r="Q21" s="313" t="s">
        <v>7</v>
      </c>
      <c r="R21" s="314"/>
      <c r="S21" s="314"/>
      <c r="T21" s="315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6" t="str">
        <f>IF(S22="","",S22)</f>
        <v/>
      </c>
      <c r="D22" s="317"/>
      <c r="E22" s="317"/>
      <c r="F22" s="27" t="str">
        <f>IF(C22="","",IF(U22="","",U22))</f>
        <v/>
      </c>
      <c r="G22" s="318" t="str">
        <f>IF(C22="","",$M$7)</f>
        <v/>
      </c>
      <c r="H22" s="318"/>
      <c r="I22" s="319" t="str">
        <f>IF(C22="","",AA22)</f>
        <v/>
      </c>
      <c r="J22" s="319"/>
      <c r="K22" s="320"/>
      <c r="L22" s="321"/>
      <c r="M22" s="308"/>
      <c r="N22" s="309"/>
      <c r="O22" s="158"/>
      <c r="P22" s="11"/>
      <c r="Q22" s="26">
        <v>1</v>
      </c>
      <c r="R22" s="25"/>
      <c r="S22" s="322"/>
      <c r="T22" s="322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71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8"/>
      <c r="N23" s="309"/>
      <c r="O23" s="158"/>
      <c r="P23" s="109"/>
      <c r="Q23" s="17">
        <v>2</v>
      </c>
      <c r="R23" s="16"/>
      <c r="S23" s="322"/>
      <c r="T23" s="322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71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8"/>
      <c r="N24" s="309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23" t="str">
        <f>IF(C25="","",$M$7)</f>
        <v/>
      </c>
      <c r="H25" s="324"/>
      <c r="I25" s="277" t="str">
        <f>IF(C25="","",AA25)</f>
        <v/>
      </c>
      <c r="J25" s="277"/>
      <c r="K25" s="278"/>
      <c r="L25" s="279"/>
      <c r="M25" s="310"/>
      <c r="N25" s="311"/>
      <c r="O25" s="312"/>
      <c r="P25" s="11"/>
      <c r="Q25" s="10">
        <v>4</v>
      </c>
      <c r="R25" s="9"/>
      <c r="S25" s="280"/>
      <c r="T25" s="280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72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0</v>
      </c>
      <c r="E31" s="111">
        <f t="shared" ref="E31:J31" si="5">G7</f>
        <v>0</v>
      </c>
      <c r="F31" s="111">
        <f t="shared" si="5"/>
        <v>45</v>
      </c>
      <c r="G31" s="111">
        <f t="shared" si="5"/>
        <v>45</v>
      </c>
      <c r="H31" s="111">
        <f t="shared" si="5"/>
        <v>45</v>
      </c>
      <c r="I31" s="111">
        <f t="shared" si="5"/>
        <v>45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6" t="s">
        <v>12</v>
      </c>
      <c r="C32" s="257"/>
      <c r="D32" s="258" t="str">
        <f>$B$7</f>
        <v>355/1</v>
      </c>
      <c r="E32" s="259"/>
      <c r="F32" s="110"/>
      <c r="G32" s="257" t="s">
        <v>11</v>
      </c>
      <c r="H32" s="257"/>
      <c r="I32" s="257"/>
      <c r="J32" s="258">
        <f>$O$6</f>
        <v>3</v>
      </c>
      <c r="K32" s="258"/>
      <c r="L32" s="258"/>
      <c r="M32" s="260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3" t="s">
        <v>23</v>
      </c>
      <c r="D33" s="283"/>
      <c r="E33" s="283"/>
      <c r="F33" s="56" t="s">
        <v>6</v>
      </c>
      <c r="G33" s="298" t="s">
        <v>9</v>
      </c>
      <c r="H33" s="298"/>
      <c r="I33" s="298" t="s">
        <v>5</v>
      </c>
      <c r="J33" s="298"/>
      <c r="K33" s="227" t="s">
        <v>8</v>
      </c>
      <c r="L33" s="228"/>
      <c r="M33" s="293"/>
      <c r="N33" s="294"/>
      <c r="O33" s="295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6" t="str">
        <f>IF(S34="","",S34)</f>
        <v/>
      </c>
      <c r="D34" s="287"/>
      <c r="E34" s="288"/>
      <c r="F34" s="19" t="str">
        <f>IF(C34="","",IF(U34="","",U34))</f>
        <v/>
      </c>
      <c r="G34" s="170" t="str">
        <f>IF(C34="","",$M$7)</f>
        <v/>
      </c>
      <c r="H34" s="170"/>
      <c r="I34" s="171" t="str">
        <f>IF(C34="","",AA34)</f>
        <v/>
      </c>
      <c r="J34" s="171"/>
      <c r="K34" s="172"/>
      <c r="L34" s="289"/>
      <c r="M34" s="293"/>
      <c r="N34" s="294"/>
      <c r="O34" s="295"/>
      <c r="P34" s="49"/>
      <c r="Q34" s="26">
        <v>1</v>
      </c>
      <c r="R34" s="48"/>
      <c r="S34" s="290"/>
      <c r="T34" s="291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92"/>
      <c r="M35" s="296"/>
      <c r="N35" s="254"/>
      <c r="O35" s="297"/>
      <c r="P35" s="45"/>
      <c r="Q35" s="10">
        <v>2</v>
      </c>
      <c r="R35" s="44"/>
      <c r="S35" s="284"/>
      <c r="T35" s="285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81"/>
      <c r="N36" s="282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72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4"/>
      <c r="D38" s="62" t="s">
        <v>20</v>
      </c>
      <c r="E38" s="61" t="s">
        <v>19</v>
      </c>
      <c r="F38" s="61"/>
      <c r="G38" s="61" t="s">
        <v>18</v>
      </c>
      <c r="H38" s="60"/>
      <c r="I38" s="275" t="s">
        <v>17</v>
      </c>
      <c r="J38" s="275"/>
      <c r="K38" s="276"/>
      <c r="L38" s="276"/>
      <c r="M38" s="276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3"/>
      <c r="C39" s="273"/>
      <c r="D39" s="273"/>
      <c r="E39" s="273"/>
      <c r="F39" s="273"/>
      <c r="G39" s="273"/>
      <c r="H39" s="273"/>
      <c r="I39" s="273"/>
      <c r="J39" s="273"/>
      <c r="K39" s="273"/>
      <c r="L39" s="273"/>
      <c r="M39" s="273"/>
      <c r="N39" s="273"/>
      <c r="O39" s="273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355/1</v>
      </c>
      <c r="E41" s="184"/>
      <c r="F41" s="40"/>
      <c r="G41" s="182" t="s">
        <v>11</v>
      </c>
      <c r="H41" s="182"/>
      <c r="I41" s="182"/>
      <c r="J41" s="183">
        <f>$O$6</f>
        <v>3</v>
      </c>
      <c r="K41" s="183"/>
      <c r="L41" s="183"/>
      <c r="M41" s="261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4" t="s">
        <v>14</v>
      </c>
      <c r="D42" s="304"/>
      <c r="E42" s="304"/>
      <c r="F42" s="56" t="s">
        <v>6</v>
      </c>
      <c r="G42" s="298" t="s">
        <v>9</v>
      </c>
      <c r="H42" s="298"/>
      <c r="I42" s="298" t="s">
        <v>5</v>
      </c>
      <c r="J42" s="298"/>
      <c r="K42" s="227" t="s">
        <v>8</v>
      </c>
      <c r="L42" s="228"/>
      <c r="M42" s="305"/>
      <c r="N42" s="157"/>
      <c r="O42" s="306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9" t="str">
        <f>IF(S43="","",S43)</f>
        <v/>
      </c>
      <c r="D43" s="300"/>
      <c r="E43" s="301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9"/>
      <c r="M43" s="305"/>
      <c r="N43" s="157"/>
      <c r="O43" s="306"/>
      <c r="P43" s="49"/>
      <c r="Q43" s="26">
        <v>1</v>
      </c>
      <c r="R43" s="48"/>
      <c r="S43" s="302"/>
      <c r="T43" s="303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92"/>
      <c r="M44" s="262"/>
      <c r="N44" s="263"/>
      <c r="O44" s="307"/>
      <c r="P44" s="45"/>
      <c r="Q44" s="10">
        <v>2</v>
      </c>
      <c r="R44" s="44"/>
      <c r="S44" s="284"/>
      <c r="T44" s="285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81"/>
      <c r="N45" s="282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72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2021-12-01T05:17:44Z</cp:lastPrinted>
  <dcterms:created xsi:type="dcterms:W3CDTF">2018-11-04T09:48:07Z</dcterms:created>
  <dcterms:modified xsi:type="dcterms:W3CDTF">2021-12-01T05:18:02Z</dcterms:modified>
</cp:coreProperties>
</file>