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<sst xmlns="http://schemas.openxmlformats.org/spreadsheetml/2006/main" count="115" uniqueCount="56">
  <si>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</si>
  <si>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</si>
  <si>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</si>
  <si>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</si>
  <si>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</si>
  <si>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</si>
  <si>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</si>
  <si>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</si>
  <si>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</si>
  <si>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</si>
  <si>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</si>
  <si>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</si>
  <si>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</si>
  <si>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</si>
  <si>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</si>
  <si>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</si>
  <si>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</si>
  <si>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</si>
  <si>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</si>
  <si>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</si>
  <si>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</si>
  <si>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</si>
  <si>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</si>
  <si>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</si>
  <si>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</si>
  <si>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</si>
  <si>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</si>
  <si>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</si>
  <si>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</si>
  <si>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</si>
  <si>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</si>
  <si>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</si>
  <si>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</si>
  <si>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</si>
  <si>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</si>
  <si>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</si>
  <si>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</si>
  <si>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</si>
  <si>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</si>
  <si>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</si>
  <si>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</si>
  <si>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</si>
  <si>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</si>
  <si>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</si>
  <si>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قلاب 2 سانت پلاستیکی </t>
  </si>
  <si>
    <t xml:space="preserve">زوار 28 میل پارچه ای </t>
  </si>
  <si>
    <t xml:space="preserve">کیلو گرم </t>
  </si>
  <si>
    <t xml:space="preserve">متر </t>
  </si>
  <si>
    <t xml:space="preserve">کفی 911 کاگولیت مشکی </t>
  </si>
  <si>
    <t xml:space="preserve">تایم استاندارد </t>
  </si>
  <si>
    <t xml:space="preserve">تایم زوار </t>
  </si>
  <si>
    <t>تسمه بافتی سفید</t>
  </si>
  <si>
    <t>مدیریت</t>
  </si>
  <si>
    <t>سوبله پارچه بافتی با ارگانزا</t>
  </si>
  <si>
    <t>356/1</t>
  </si>
  <si>
    <t>کرم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</si>
</sst>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Stencil"/>
      <family val="5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  <font>
      <sz val="20"/>
      <color theme="1"/>
      <name val="B Titr"/>
      <charset val="178"/>
    </font>
    <font>
      <b/>
      <sz val="18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4" fillId="0" borderId="41" xfId="0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5" fillId="0" borderId="24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25" t="s">
        <v>32</v>
      </c>
      <c r="C1" s="326"/>
      <c r="D1" s="327">
        <v>0</v>
      </c>
      <c r="E1" s="327"/>
      <c r="F1" s="328" t="s">
        <v>35</v>
      </c>
      <c r="G1" s="328"/>
      <c r="H1" s="328"/>
      <c r="I1" s="328"/>
      <c r="J1" s="328"/>
      <c r="K1" s="328"/>
      <c r="L1" s="328"/>
      <c r="M1" s="120"/>
      <c r="N1" s="323"/>
      <c r="O1" s="103"/>
      <c r="P1" s="304"/>
      <c r="Q1" s="304"/>
      <c r="R1" s="102"/>
      <c r="S1" s="101"/>
    </row>
    <row r="2" spans="2:36" ht="15.75" customHeight="1">
      <c r="B2" s="315" t="s">
        <v>33</v>
      </c>
      <c r="C2" s="316"/>
      <c r="D2" s="117">
        <v>31</v>
      </c>
      <c r="E2" s="117">
        <v>2</v>
      </c>
      <c r="F2" s="117">
        <v>1403</v>
      </c>
      <c r="G2" s="99"/>
      <c r="H2" s="319" t="s">
        <v>37</v>
      </c>
      <c r="I2" s="320"/>
      <c r="J2" s="122"/>
      <c r="K2" s="118" t="s">
        <v>36</v>
      </c>
      <c r="L2" s="121"/>
      <c r="M2" s="121"/>
      <c r="N2" s="324"/>
      <c r="O2" s="112"/>
      <c r="Q2" s="3"/>
      <c r="R2" s="3"/>
    </row>
    <row r="3" spans="2:36" ht="15.75" customHeight="1">
      <c r="B3" s="317" t="s">
        <v>34</v>
      </c>
      <c r="C3" s="318"/>
      <c r="D3" s="117"/>
      <c r="E3" s="117"/>
      <c r="F3" s="117">
        <v>1403</v>
      </c>
      <c r="G3" s="99"/>
      <c r="H3" s="319" t="s">
        <v>38</v>
      </c>
      <c r="I3" s="320"/>
      <c r="J3" s="122"/>
      <c r="K3" s="118" t="s">
        <v>36</v>
      </c>
      <c r="L3" s="98"/>
      <c r="M3" s="207" t="s">
        <v>41</v>
      </c>
      <c r="N3" s="207"/>
      <c r="O3" s="321" t="s">
        <v>52</v>
      </c>
      <c r="Q3" s="3"/>
      <c r="R3" s="3"/>
    </row>
    <row r="4" spans="2:36" ht="15.75" customHeight="1">
      <c r="B4" s="315" t="s">
        <v>40</v>
      </c>
      <c r="C4" s="316"/>
      <c r="D4" s="116"/>
      <c r="E4" s="119"/>
      <c r="F4" s="117">
        <v>1403</v>
      </c>
      <c r="G4" s="99"/>
      <c r="H4" s="319" t="s">
        <v>39</v>
      </c>
      <c r="I4" s="320"/>
      <c r="J4" s="123"/>
      <c r="K4" s="118" t="s">
        <v>36</v>
      </c>
      <c r="L4" s="98"/>
      <c r="M4" s="207"/>
      <c r="N4" s="207"/>
      <c r="O4" s="322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305" t="s">
        <v>31</v>
      </c>
      <c r="C6" s="306"/>
      <c r="D6" s="30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9" t="s">
        <v>11</v>
      </c>
      <c r="O6" s="241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29</v>
      </c>
    </row>
    <row r="7" spans="2:36" ht="18" customHeight="1" thickBot="1">
      <c r="B7" s="307" t="s">
        <v>54</v>
      </c>
      <c r="C7" s="308"/>
      <c r="D7" s="308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40"/>
      <c r="O7" s="242"/>
      <c r="P7" s="89"/>
      <c r="Q7" s="88" t="s">
        <v>28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7"/>
      <c r="C8" s="308"/>
      <c r="D8" s="308"/>
      <c r="E8" s="311" t="s">
        <v>27</v>
      </c>
      <c r="F8" s="303"/>
      <c r="G8" s="303"/>
      <c r="H8" s="303"/>
      <c r="I8" s="303"/>
      <c r="J8" s="303"/>
      <c r="K8" s="303"/>
      <c r="L8" s="303"/>
      <c r="M8" s="296"/>
      <c r="N8" s="243" t="s">
        <v>26</v>
      </c>
      <c r="O8" s="245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9"/>
      <c r="C9" s="310"/>
      <c r="D9" s="310"/>
      <c r="E9" s="312"/>
      <c r="F9" s="273"/>
      <c r="G9" s="273"/>
      <c r="H9" s="273"/>
      <c r="I9" s="273"/>
      <c r="J9" s="273"/>
      <c r="K9" s="273"/>
      <c r="L9" s="273"/>
      <c r="M9" s="297"/>
      <c r="N9" s="244"/>
      <c r="O9" s="246"/>
      <c r="P9" s="74"/>
      <c r="Q9" s="313" t="s">
        <v>25</v>
      </c>
      <c r="R9" s="31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9" t="s">
        <v>24</v>
      </c>
      <c r="D11" s="299"/>
      <c r="E11" s="299"/>
      <c r="F11" s="53" t="s">
        <v>6</v>
      </c>
      <c r="G11" s="300" t="s">
        <v>9</v>
      </c>
      <c r="H11" s="300"/>
      <c r="I11" s="300" t="s">
        <v>5</v>
      </c>
      <c r="J11" s="300"/>
      <c r="K11" s="301" t="s">
        <v>8</v>
      </c>
      <c r="L11" s="302"/>
      <c r="M11" s="293" t="s">
        <v>10</v>
      </c>
      <c r="N11" s="294"/>
      <c r="O11" s="29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87" t="str">
        <f>IF(S12="","",S12)</f>
        <v>سوبله پارچه بافتی با ارگانزا</v>
      </c>
      <c r="D12" s="288"/>
      <c r="E12" s="289"/>
      <c r="F12" s="19" t="str">
        <f>IF(C12="","",IF(U12="","",U12))</f>
        <v>متر</v>
      </c>
      <c r="G12" s="185">
        <f>IF(C12="","",$M$7)</f>
        <v>120</v>
      </c>
      <c r="H12" s="185"/>
      <c r="I12" s="175">
        <f>IF(C12="","",AA12)</f>
        <v>8</v>
      </c>
      <c r="J12" s="175"/>
      <c r="K12" s="186"/>
      <c r="L12" s="290"/>
      <c r="M12" s="247"/>
      <c r="N12" s="248"/>
      <c r="O12" s="249"/>
      <c r="P12" s="49"/>
      <c r="Q12" s="71">
        <v>1</v>
      </c>
      <c r="R12" s="124"/>
      <c r="S12" s="291" t="s">
        <v>53</v>
      </c>
      <c r="T12" s="292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>
      <c r="B13" s="46">
        <v>2</v>
      </c>
      <c r="C13" s="172" t="str">
        <f>IF(S13="","",S13)</f>
        <v/>
      </c>
      <c r="D13" s="172"/>
      <c r="E13" s="172"/>
      <c r="F13" s="19" t="str">
        <f>IF(C13="","",IF(U13="","",U13))</f>
        <v/>
      </c>
      <c r="G13" s="185" t="str">
        <f>IF(C13="","",$M$7)</f>
        <v/>
      </c>
      <c r="H13" s="185"/>
      <c r="I13" s="175" t="str">
        <f>IF(C13="","",AA13)</f>
        <v/>
      </c>
      <c r="J13" s="175"/>
      <c r="K13" s="190"/>
      <c r="L13" s="298"/>
      <c r="M13" s="250"/>
      <c r="N13" s="248"/>
      <c r="O13" s="249"/>
      <c r="P13" s="45"/>
      <c r="Q13" s="70">
        <v>2</v>
      </c>
      <c r="R13" s="127"/>
      <c r="S13" s="270"/>
      <c r="T13" s="27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2" t="str">
        <f>IF(S14="","",S14)</f>
        <v/>
      </c>
      <c r="D14" s="172"/>
      <c r="E14" s="172"/>
      <c r="F14" s="19" t="str">
        <f>IF(C14="","",IF(U14="","",U14))</f>
        <v/>
      </c>
      <c r="G14" s="185" t="str">
        <f>IF(C14="","",$M$7)</f>
        <v/>
      </c>
      <c r="H14" s="185"/>
      <c r="I14" s="175" t="str">
        <f>IF(C14="","",AA14)</f>
        <v/>
      </c>
      <c r="J14" s="175"/>
      <c r="K14" s="176"/>
      <c r="L14" s="177"/>
      <c r="M14" s="250"/>
      <c r="N14" s="248"/>
      <c r="O14" s="249"/>
      <c r="P14" s="11"/>
      <c r="Q14" s="70">
        <v>3</v>
      </c>
      <c r="R14" s="127"/>
      <c r="S14" s="270"/>
      <c r="T14" s="271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9" t="str">
        <f>IF(S15="","",S15)</f>
        <v/>
      </c>
      <c r="D15" s="279"/>
      <c r="E15" s="279"/>
      <c r="F15" s="68" t="str">
        <f>IF(C15="","",IF(U15="","",U15))</f>
        <v/>
      </c>
      <c r="G15" s="280" t="str">
        <f>IF(C15="","",$M$7)</f>
        <v/>
      </c>
      <c r="H15" s="280"/>
      <c r="I15" s="281" t="str">
        <f>IF(C15="","",AA15)</f>
        <v/>
      </c>
      <c r="J15" s="281"/>
      <c r="K15" s="282"/>
      <c r="L15" s="283"/>
      <c r="M15" s="250"/>
      <c r="N15" s="248"/>
      <c r="O15" s="249"/>
      <c r="P15" s="45"/>
      <c r="Q15" s="67">
        <v>4</v>
      </c>
      <c r="R15" s="131"/>
      <c r="S15" s="277"/>
      <c r="T15" s="27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50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252"/>
      <c r="L17" s="227"/>
      <c r="M17" s="227"/>
      <c r="N17" s="253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6" t="s">
        <v>12</v>
      </c>
      <c r="C20" s="237"/>
      <c r="D20" s="229" t="str">
        <f>$B$7</f>
        <v>356/1</v>
      </c>
      <c r="E20" s="238"/>
      <c r="F20" s="107"/>
      <c r="G20" s="237" t="s">
        <v>11</v>
      </c>
      <c r="H20" s="237"/>
      <c r="I20" s="237"/>
      <c r="J20" s="229">
        <f>$O$6</f>
        <v>4</v>
      </c>
      <c r="K20" s="229"/>
      <c r="L20" s="229"/>
      <c r="M20" s="230" t="s">
        <v>10</v>
      </c>
      <c r="N20" s="231"/>
      <c r="O20" s="23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154"/>
      <c r="N21" s="155"/>
      <c r="O21" s="156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4" t="str">
        <f>IF(S22="","",S22)</f>
        <v>تسمه بافتی سفید</v>
      </c>
      <c r="D22" s="165"/>
      <c r="E22" s="165"/>
      <c r="F22" s="27" t="str">
        <f>IF(C22="","",IF(U22="","",U22))</f>
        <v xml:space="preserve">متر </v>
      </c>
      <c r="G22" s="166">
        <f>IF(C22="","",$M$7)</f>
        <v>120</v>
      </c>
      <c r="H22" s="166"/>
      <c r="I22" s="167">
        <f>IF(C22="","",AA22)</f>
        <v>0</v>
      </c>
      <c r="J22" s="167"/>
      <c r="K22" s="168"/>
      <c r="L22" s="169"/>
      <c r="M22" s="157"/>
      <c r="N22" s="155"/>
      <c r="O22" s="156"/>
      <c r="P22" s="11"/>
      <c r="Q22" s="26">
        <v>1</v>
      </c>
      <c r="R22" s="25"/>
      <c r="S22" s="170" t="s">
        <v>51</v>
      </c>
      <c r="T22" s="170"/>
      <c r="U22" s="24" t="s">
        <v>47</v>
      </c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1" t="str">
        <f>IF(S23="","",S23)</f>
        <v xml:space="preserve">قلاب 2 سانت پلاستیکی </v>
      </c>
      <c r="D23" s="172"/>
      <c r="E23" s="172"/>
      <c r="F23" s="19" t="str">
        <f>IF(C23="","",IF(U23="","",U23))</f>
        <v>عدد</v>
      </c>
      <c r="G23" s="173">
        <f>IF(C23="","",$M$7)</f>
        <v>120</v>
      </c>
      <c r="H23" s="174"/>
      <c r="I23" s="175">
        <f>IF(C23="","",AA23)</f>
        <v>0</v>
      </c>
      <c r="J23" s="175"/>
      <c r="K23" s="176"/>
      <c r="L23" s="177"/>
      <c r="M23" s="157"/>
      <c r="N23" s="155"/>
      <c r="O23" s="156"/>
      <c r="P23" s="109"/>
      <c r="Q23" s="17">
        <v>2</v>
      </c>
      <c r="R23" s="16"/>
      <c r="S23" s="170" t="s">
        <v>44</v>
      </c>
      <c r="T23" s="170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1" t="str">
        <f>IF(S24="","",S24)</f>
        <v xml:space="preserve">زوار 28 میل پارچه ای </v>
      </c>
      <c r="D24" s="172"/>
      <c r="E24" s="172"/>
      <c r="F24" s="19" t="str">
        <f>IF(C24="","",IF(U24="","",U24))</f>
        <v xml:space="preserve">کیلو گرم </v>
      </c>
      <c r="G24" s="173">
        <f>IF(C24="","",$M$7)</f>
        <v>120</v>
      </c>
      <c r="H24" s="174"/>
      <c r="I24" s="175">
        <f>IF(C24="","",AA24)</f>
        <v>0</v>
      </c>
      <c r="J24" s="175"/>
      <c r="K24" s="176"/>
      <c r="L24" s="177"/>
      <c r="M24" s="157"/>
      <c r="N24" s="155"/>
      <c r="O24" s="156"/>
      <c r="P24" s="108"/>
      <c r="Q24" s="17">
        <v>3</v>
      </c>
      <c r="R24" s="16"/>
      <c r="S24" s="284" t="s">
        <v>45</v>
      </c>
      <c r="T24" s="284"/>
      <c r="U24" s="15" t="s">
        <v>46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5" t="str">
        <f>IF(S25="","",S25)</f>
        <v/>
      </c>
      <c r="D25" s="286"/>
      <c r="E25" s="28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8"/>
      <c r="N25" s="159"/>
      <c r="O25" s="160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8" t="s">
        <v>30</v>
      </c>
      <c r="C30" s="26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69" t="s">
        <v>29</v>
      </c>
      <c r="L30" s="274"/>
      <c r="M30" s="231" t="s">
        <v>10</v>
      </c>
      <c r="N30" s="231"/>
      <c r="O30" s="23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72" t="s">
        <v>28</v>
      </c>
      <c r="C31" s="273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75">
        <f>J31+I31+H31+G31+F31+E31+D31</f>
        <v>120</v>
      </c>
      <c r="L31" s="276"/>
      <c r="M31" s="259"/>
      <c r="N31" s="259"/>
      <c r="O31" s="26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356/1</v>
      </c>
      <c r="E32" s="257"/>
      <c r="F32" s="110"/>
      <c r="G32" s="255" t="s">
        <v>11</v>
      </c>
      <c r="H32" s="255"/>
      <c r="I32" s="255"/>
      <c r="J32" s="256">
        <f>$O$6</f>
        <v>4</v>
      </c>
      <c r="K32" s="256"/>
      <c r="L32" s="256"/>
      <c r="M32" s="258"/>
      <c r="N32" s="259"/>
      <c r="O32" s="26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23"/>
      <c r="N33" s="224"/>
      <c r="O33" s="225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 xml:space="preserve">کفی 911 کاگولیت مشکی 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5">
        <f>IF(C34="","",AA34)</f>
        <v>6.4444444444444446</v>
      </c>
      <c r="J34" s="175"/>
      <c r="K34" s="186"/>
      <c r="L34" s="187"/>
      <c r="M34" s="223"/>
      <c r="N34" s="224"/>
      <c r="O34" s="225"/>
      <c r="P34" s="49"/>
      <c r="Q34" s="26">
        <v>1</v>
      </c>
      <c r="R34" s="48"/>
      <c r="S34" s="221" t="s">
        <v>48</v>
      </c>
      <c r="T34" s="222"/>
      <c r="U34" s="24" t="s">
        <v>42</v>
      </c>
      <c r="V34" s="47">
        <v>29</v>
      </c>
      <c r="X34" s="22"/>
      <c r="Y34" s="22"/>
      <c r="AA34" s="6">
        <f>($M$7*V34)/$S$9</f>
        <v>6.4444444444444446</v>
      </c>
    </row>
    <row r="35" spans="2:27" ht="19.7" customHeight="1" thickBot="1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5" t="str">
        <f>IF(C35="","",$M$7)</f>
        <v/>
      </c>
      <c r="H35" s="185"/>
      <c r="I35" s="175" t="str">
        <f>IF(C35="","",AA35)</f>
        <v/>
      </c>
      <c r="J35" s="175"/>
      <c r="K35" s="190"/>
      <c r="L35" s="191"/>
      <c r="M35" s="226"/>
      <c r="N35" s="227"/>
      <c r="O35" s="228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33"/>
      <c r="D38" s="62" t="s">
        <v>20</v>
      </c>
      <c r="E38" s="61" t="s">
        <v>19</v>
      </c>
      <c r="F38" s="61"/>
      <c r="G38" s="61" t="s">
        <v>18</v>
      </c>
      <c r="H38" s="60"/>
      <c r="I38" s="234" t="s">
        <v>17</v>
      </c>
      <c r="J38" s="234"/>
      <c r="K38" s="235"/>
      <c r="L38" s="235"/>
      <c r="M38" s="23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6" t="s">
        <v>12</v>
      </c>
      <c r="C41" s="237"/>
      <c r="D41" s="229" t="str">
        <f>$B$7</f>
        <v>356/1</v>
      </c>
      <c r="E41" s="238"/>
      <c r="F41" s="40"/>
      <c r="G41" s="237" t="s">
        <v>11</v>
      </c>
      <c r="H41" s="237"/>
      <c r="I41" s="237"/>
      <c r="J41" s="229">
        <f>$O$6</f>
        <v>4</v>
      </c>
      <c r="K41" s="229"/>
      <c r="L41" s="229"/>
      <c r="M41" s="230" t="s">
        <v>10</v>
      </c>
      <c r="N41" s="231"/>
      <c r="O41" s="23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5" t="str">
        <f>IF(C43="","",AA43)</f>
        <v/>
      </c>
      <c r="J43" s="175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2" t="str">
        <f>IF(S44="","",S44)</f>
        <v/>
      </c>
      <c r="D44" s="172"/>
      <c r="E44" s="172"/>
      <c r="F44" s="19" t="str">
        <f>IF(C44="","",IF(U44="","",U44))</f>
        <v/>
      </c>
      <c r="G44" s="185" t="str">
        <f>IF(C44="","",$M$7)</f>
        <v/>
      </c>
      <c r="H44" s="185"/>
      <c r="I44" s="175" t="str">
        <f>IF(C44="","",AA44)</f>
        <v/>
      </c>
      <c r="J44" s="175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2024-05-23T07:10:47Z</cp:lastPrinted>
  <dcterms:created xsi:type="dcterms:W3CDTF">2018-11-04T09:48:07Z</dcterms:created>
  <dcterms:modified xsi:type="dcterms:W3CDTF">2024-05-23T07:10:59Z</dcterms:modified>
</cp:coreProperties>
</file>