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<sst xmlns="http://schemas.openxmlformats.org/spreadsheetml/2006/main" count="110" uniqueCount="50">
  <si>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</si>
  <si>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</si>
  <si>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</si>
  <si>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</si>
  <si>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</si>
  <si>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</si>
  <si>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</si>
  <si>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</si>
  <si>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</si>
  <si>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</si>
  <si>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</si>
  <si>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</si>
  <si>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</si>
  <si>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</si>
  <si>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</si>
  <si>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</si>
  <si>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</si>
  <si>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</si>
  <si>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</si>
  <si>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</si>
  <si>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</si>
  <si>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</si>
  <si>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</si>
  <si>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</si>
  <si>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</si>
  <si>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</si>
  <si>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</si>
  <si>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</si>
  <si>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</si>
  <si>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</si>
  <si>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</si>
  <si>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</si>
  <si>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</si>
  <si>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</si>
  <si>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</si>
  <si>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</si>
  <si>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</si>
  <si>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</si>
  <si>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</si>
  <si>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</si>
  <si>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</si>
  <si>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</si>
  <si>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</si>
  <si>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تایم استاندارد </t>
  </si>
  <si>
    <t>عدد</t>
  </si>
  <si>
    <t xml:space="preserve">میخ زیرو نیکل </t>
  </si>
  <si>
    <t>سگگ گرد پل وسط مشکی</t>
  </si>
  <si>
    <t>358/2</t>
  </si>
  <si>
    <t xml:space="preserve">عسلی </t>
  </si>
  <si>
    <t xml:space="preserve">فوم سنگی پشت فتر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</si>
</sst>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5</v>
      </c>
      <c r="E2" s="117">
        <v>5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133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4"/>
      <c r="O7" s="236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عسلی </v>
      </c>
      <c r="D12" s="278"/>
      <c r="E12" s="279"/>
      <c r="F12" s="19" t="str">
        <f>IF(C12="","",IF(U12="","",U12))</f>
        <v>متر</v>
      </c>
      <c r="G12" s="185">
        <f>IF(C12="","",$M$7)</f>
        <v>180</v>
      </c>
      <c r="H12" s="185"/>
      <c r="I12" s="174">
        <f>IF(C12="","",AA12)</f>
        <v>8.5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49</v>
      </c>
      <c r="T12" s="282"/>
      <c r="U12" s="125" t="s">
        <v>42</v>
      </c>
      <c r="V12" s="126">
        <v>25.5</v>
      </c>
      <c r="X12" s="22"/>
      <c r="Y12" s="22"/>
      <c r="AA12" s="6">
        <f>($M$7*V12)/$S$9</f>
        <v>8.5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358/2</v>
      </c>
      <c r="E20" s="232"/>
      <c r="F20" s="107"/>
      <c r="G20" s="231" t="s">
        <v>11</v>
      </c>
      <c r="H20" s="231"/>
      <c r="I20" s="231"/>
      <c r="J20" s="223">
        <f>$O$6</f>
        <v>133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 xml:space="preserve">میخ زیرو نیکل 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2160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45</v>
      </c>
      <c r="T22" s="169"/>
      <c r="U22" s="24" t="s">
        <v>44</v>
      </c>
      <c r="V22" s="23">
        <v>6480</v>
      </c>
      <c r="X22" s="22"/>
      <c r="Y22" s="22"/>
      <c r="AA22" s="6">
        <f>($M$7*V22)/$S$9</f>
        <v>2160</v>
      </c>
    </row>
    <row r="23" spans="2:30" s="32" customFormat="1" ht="19.5" customHeight="1" x14ac:dyDescent="0.2">
      <c r="B23" s="21">
        <v>2</v>
      </c>
      <c r="C23" s="170" t="str">
        <f>IF(S23="","",S23)</f>
        <v>سگگ گرد پل وسط مشکی</v>
      </c>
      <c r="D23" s="171"/>
      <c r="E23" s="171"/>
      <c r="F23" s="19" t="str">
        <f>IF(C23="","",IF(U23="","",U23))</f>
        <v>عدد</v>
      </c>
      <c r="G23" s="172">
        <f>IF(C23="","",$M$7)</f>
        <v>180</v>
      </c>
      <c r="H23" s="173"/>
      <c r="I23" s="174">
        <f>IF(C23="","",AA23)</f>
        <v>360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 t="s">
        <v>46</v>
      </c>
      <c r="T23" s="177"/>
      <c r="U23" s="15" t="s">
        <v>44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6">
        <f>J31+I31+H31+G31+F31+E31+D31</f>
        <v>180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358/2</v>
      </c>
      <c r="E32" s="248"/>
      <c r="F32" s="110"/>
      <c r="G32" s="246" t="s">
        <v>11</v>
      </c>
      <c r="H32" s="246"/>
      <c r="I32" s="246"/>
      <c r="J32" s="247">
        <f>$O$6</f>
        <v>133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/>
      </c>
      <c r="D34" s="219"/>
      <c r="E34" s="220"/>
      <c r="F34" s="19" t="str">
        <f>IF(C34="","",IF(U34="","",U34))</f>
        <v/>
      </c>
      <c r="G34" s="185" t="str">
        <f>IF(C34="","",$M$7)</f>
        <v/>
      </c>
      <c r="H34" s="185"/>
      <c r="I34" s="174" t="str">
        <f>IF(C34="","",AA34)</f>
        <v/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/>
      <c r="T34" s="222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358/2</v>
      </c>
      <c r="E41" s="232"/>
      <c r="F41" s="40"/>
      <c r="G41" s="231" t="s">
        <v>11</v>
      </c>
      <c r="H41" s="231"/>
      <c r="I41" s="231"/>
      <c r="J41" s="223">
        <f>$O$6</f>
        <v>133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4" t="str">
        <f>IF(C43="","",AA43)</f>
        <v/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2022-05-01T06:05:06Z</cp:lastPrinted>
  <dcterms:created xsi:type="dcterms:W3CDTF">2018-11-04T09:48:07Z</dcterms:created>
  <dcterms:modified xsi:type="dcterms:W3CDTF">2022-07-30T04:54:18Z</dcterms:modified>
</cp:coreProperties>
</file>