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<sst xmlns="http://schemas.openxmlformats.org/spreadsheetml/2006/main" count="111" uniqueCount="51">
  <si>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</si>
  <si>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</si>
  <si>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</si>
  <si>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</si>
  <si>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</si>
  <si>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</si>
  <si>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</si>
  <si>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</si>
  <si>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</si>
  <si>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</si>
  <si>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</si>
  <si>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</si>
  <si>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</si>
  <si>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</si>
  <si>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</si>
  <si>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</si>
  <si>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</si>
  <si>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</si>
  <si>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</si>
  <si>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</si>
  <si>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</si>
  <si>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</si>
  <si>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</si>
  <si>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</si>
  <si>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</si>
  <si>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</si>
  <si>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</si>
  <si>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</si>
  <si>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</si>
  <si>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</si>
  <si>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</si>
  <si>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</si>
  <si>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</si>
  <si>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</si>
  <si>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</si>
  <si>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</si>
  <si>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</si>
  <si>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</si>
  <si>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</si>
  <si>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</si>
  <si>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</si>
  <si>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</si>
  <si>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</si>
  <si>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</si>
  <si>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>360-1</t>
  </si>
  <si>
    <t>Pink</t>
  </si>
  <si>
    <t>سفید</t>
  </si>
  <si>
    <t xml:space="preserve">فوم سنگی پشت فتر سفید </t>
  </si>
  <si>
    <t xml:space="preserve">آستری آ مشکی </t>
  </si>
  <si>
    <t>دوبله لمه با EVA</t>
  </si>
  <si>
    <t xml:space="preserve">متر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</si>
</sst>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 hidden="1"/>
    </xf>
    <xf numFmtId="0" fontId="11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15" sqref="V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1"/>
      <c r="Q1" s="301"/>
      <c r="R1" s="102"/>
      <c r="S1" s="101"/>
    </row>
    <row r="2" spans="2:36" ht="15.75" customHeight="1" x14ac:dyDescent="0.75">
      <c r="B2" s="312" t="s">
        <v>33</v>
      </c>
      <c r="C2" s="313"/>
      <c r="D2" s="117">
        <v>31</v>
      </c>
      <c r="E2" s="117">
        <v>6</v>
      </c>
      <c r="F2" s="117">
        <v>1400</v>
      </c>
      <c r="G2" s="99"/>
      <c r="H2" s="316" t="s">
        <v>37</v>
      </c>
      <c r="I2" s="317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4" t="s">
        <v>34</v>
      </c>
      <c r="C3" s="315"/>
      <c r="D3" s="117"/>
      <c r="E3" s="117"/>
      <c r="F3" s="117">
        <v>1400</v>
      </c>
      <c r="G3" s="99"/>
      <c r="H3" s="316" t="s">
        <v>38</v>
      </c>
      <c r="I3" s="317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12" t="s">
        <v>40</v>
      </c>
      <c r="C4" s="313"/>
      <c r="D4" s="116"/>
      <c r="E4" s="119"/>
      <c r="F4" s="117">
        <v>1400</v>
      </c>
      <c r="G4" s="99"/>
      <c r="H4" s="316" t="s">
        <v>39</v>
      </c>
      <c r="I4" s="31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2" t="s">
        <v>31</v>
      </c>
      <c r="C6" s="303"/>
      <c r="D6" s="30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4" t="s">
        <v>44</v>
      </c>
      <c r="C7" s="305"/>
      <c r="D7" s="305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4"/>
      <c r="C8" s="305"/>
      <c r="D8" s="305"/>
      <c r="E8" s="308" t="s">
        <v>27</v>
      </c>
      <c r="F8" s="300"/>
      <c r="G8" s="300"/>
      <c r="H8" s="300"/>
      <c r="I8" s="300"/>
      <c r="J8" s="300"/>
      <c r="K8" s="300"/>
      <c r="L8" s="300"/>
      <c r="M8" s="293"/>
      <c r="N8" s="242" t="s">
        <v>26</v>
      </c>
      <c r="O8" s="24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3"/>
      <c r="O9" s="245"/>
      <c r="P9" s="74"/>
      <c r="Q9" s="310" t="s">
        <v>25</v>
      </c>
      <c r="R9" s="31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24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4" t="str">
        <f>IF(S12="","",S12)</f>
        <v xml:space="preserve">فوم سنگی پشت فتر سفید </v>
      </c>
      <c r="D12" s="285"/>
      <c r="E12" s="286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5</v>
      </c>
      <c r="J12" s="174"/>
      <c r="K12" s="185"/>
      <c r="L12" s="287"/>
      <c r="M12" s="246" t="s">
        <v>45</v>
      </c>
      <c r="N12" s="247"/>
      <c r="O12" s="248"/>
      <c r="P12" s="49"/>
      <c r="Q12" s="71">
        <v>1</v>
      </c>
      <c r="R12" s="124"/>
      <c r="S12" s="288" t="s">
        <v>47</v>
      </c>
      <c r="T12" s="289"/>
      <c r="U12" s="125" t="s">
        <v>42</v>
      </c>
      <c r="V12" s="126">
        <v>15</v>
      </c>
      <c r="X12" s="22"/>
      <c r="Y12" s="22"/>
      <c r="AA12" s="6">
        <f>($M$7*V12)/$S$9</f>
        <v>5</v>
      </c>
    </row>
    <row r="13" spans="2:36" ht="19.7" customHeight="1" x14ac:dyDescent="0.2">
      <c r="B13" s="46">
        <v>2</v>
      </c>
      <c r="C13" s="171" t="str">
        <f>IF(S13="","",S13)</f>
        <v xml:space="preserve">آستری آ مشکی </v>
      </c>
      <c r="D13" s="171"/>
      <c r="E13" s="171"/>
      <c r="F13" s="19" t="str">
        <f>IF(C13="","",IF(U13="","",U13))</f>
        <v xml:space="preserve">متر </v>
      </c>
      <c r="G13" s="184">
        <f>IF(C13="","",$M$7)</f>
        <v>180</v>
      </c>
      <c r="H13" s="184"/>
      <c r="I13" s="174">
        <f>IF(C13="","",AA13)</f>
        <v>5</v>
      </c>
      <c r="J13" s="174"/>
      <c r="K13" s="189"/>
      <c r="L13" s="295"/>
      <c r="M13" s="249"/>
      <c r="N13" s="247"/>
      <c r="O13" s="248"/>
      <c r="P13" s="45"/>
      <c r="Q13" s="70">
        <v>2</v>
      </c>
      <c r="R13" s="127"/>
      <c r="S13" s="267" t="s">
        <v>48</v>
      </c>
      <c r="T13" s="268"/>
      <c r="U13" s="125" t="s">
        <v>50</v>
      </c>
      <c r="V13" s="129">
        <v>15</v>
      </c>
      <c r="X13" s="22"/>
      <c r="Y13" s="22"/>
      <c r="AA13" s="6">
        <f t="shared" ref="AA13:AA15" si="2">($M$7*V13)/$S$9</f>
        <v>5</v>
      </c>
    </row>
    <row r="14" spans="2:36" ht="19.7" customHeight="1" x14ac:dyDescent="0.2">
      <c r="B14" s="46">
        <v>3</v>
      </c>
      <c r="C14" s="171" t="str">
        <f>IF(S14="","",S14)</f>
        <v>دوبله لمه با EVA</v>
      </c>
      <c r="D14" s="171"/>
      <c r="E14" s="171"/>
      <c r="F14" s="19" t="str">
        <f>IF(C14="","",IF(U14="","",U14))</f>
        <v xml:space="preserve">متر </v>
      </c>
      <c r="G14" s="184">
        <f>IF(C14="","",$M$7)</f>
        <v>180</v>
      </c>
      <c r="H14" s="184"/>
      <c r="I14" s="174">
        <f>IF(C14="","",AA14)</f>
        <v>1.5</v>
      </c>
      <c r="J14" s="174"/>
      <c r="K14" s="175"/>
      <c r="L14" s="176"/>
      <c r="M14" s="249"/>
      <c r="N14" s="247"/>
      <c r="O14" s="248"/>
      <c r="P14" s="11"/>
      <c r="Q14" s="70">
        <v>3</v>
      </c>
      <c r="R14" s="127"/>
      <c r="S14" s="267" t="s">
        <v>49</v>
      </c>
      <c r="T14" s="268"/>
      <c r="U14" s="128" t="s">
        <v>50</v>
      </c>
      <c r="V14" s="130">
        <v>4.5</v>
      </c>
      <c r="X14" s="22"/>
      <c r="Y14" s="22"/>
      <c r="AA14" s="6">
        <f t="shared" si="2"/>
        <v>1.5</v>
      </c>
    </row>
    <row r="15" spans="2:36" ht="19.7" customHeight="1" thickBot="1" x14ac:dyDescent="0.25">
      <c r="B15" s="69">
        <v>4</v>
      </c>
      <c r="C15" s="276" t="str">
        <f>IF(S15="","",S15)</f>
        <v/>
      </c>
      <c r="D15" s="276"/>
      <c r="E15" s="276"/>
      <c r="F15" s="68" t="str">
        <f>IF(C15="","",IF(U15="","",U15))</f>
        <v/>
      </c>
      <c r="G15" s="277" t="str">
        <f>IF(C15="","",$M$7)</f>
        <v/>
      </c>
      <c r="H15" s="277"/>
      <c r="I15" s="278" t="str">
        <f>IF(C15="","",AA15)</f>
        <v/>
      </c>
      <c r="J15" s="278"/>
      <c r="K15" s="279"/>
      <c r="L15" s="280"/>
      <c r="M15" s="249"/>
      <c r="N15" s="247"/>
      <c r="O15" s="248"/>
      <c r="P15" s="45"/>
      <c r="Q15" s="67">
        <v>4</v>
      </c>
      <c r="R15" s="131"/>
      <c r="S15" s="274"/>
      <c r="T15" s="275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360-1</v>
      </c>
      <c r="E20" s="237"/>
      <c r="F20" s="107"/>
      <c r="G20" s="236" t="s">
        <v>11</v>
      </c>
      <c r="H20" s="236"/>
      <c r="I20" s="236"/>
      <c r="J20" s="228">
        <f>$O$6</f>
        <v>3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1"/>
      <c r="T24" s="28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5" t="s">
        <v>30</v>
      </c>
      <c r="C30" s="26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6" t="s">
        <v>29</v>
      </c>
      <c r="L30" s="271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9" t="s">
        <v>28</v>
      </c>
      <c r="C31" s="270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2">
        <f>J31+I31+H31+G31+F31+E31+D31</f>
        <v>180</v>
      </c>
      <c r="L31" s="273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360-1</v>
      </c>
      <c r="E32" s="254"/>
      <c r="F32" s="110"/>
      <c r="G32" s="252" t="s">
        <v>11</v>
      </c>
      <c r="H32" s="252"/>
      <c r="I32" s="252"/>
      <c r="J32" s="253">
        <f>$O$6</f>
        <v>3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360-1</v>
      </c>
      <c r="E41" s="237"/>
      <c r="F41" s="40"/>
      <c r="G41" s="236" t="s">
        <v>11</v>
      </c>
      <c r="H41" s="236"/>
      <c r="I41" s="236"/>
      <c r="J41" s="228">
        <f>$O$6</f>
        <v>3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2021-09-24T05:33:33Z</cp:lastPrinted>
  <dcterms:created xsi:type="dcterms:W3CDTF">2018-11-04T09:48:07Z</dcterms:created>
  <dcterms:modified xsi:type="dcterms:W3CDTF">2021-09-24T06:15:03Z</dcterms:modified>
</cp:coreProperties>
</file>