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<sst xmlns="http://schemas.openxmlformats.org/spreadsheetml/2006/main" count="111" uniqueCount="51">
  <si>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</si>
  <si>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</si>
  <si>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</si>
  <si>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</si>
  <si>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</si>
  <si>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</si>
  <si>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</si>
  <si>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</si>
  <si>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</si>
  <si>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</si>
  <si>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</si>
  <si>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</si>
  <si>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</si>
  <si>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</si>
  <si>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</si>
  <si>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</si>
  <si>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</si>
  <si>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</si>
  <si>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</si>
  <si>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</si>
  <si>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</si>
  <si>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</si>
  <si>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</si>
  <si>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</si>
  <si>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</si>
  <si>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</si>
  <si>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</si>
  <si>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</si>
  <si>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</si>
  <si>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</si>
  <si>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</si>
  <si>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</si>
  <si>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</si>
  <si>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</si>
  <si>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</si>
  <si>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</si>
  <si>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</si>
  <si>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</si>
  <si>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</si>
  <si>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</si>
  <si>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</si>
  <si>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</si>
  <si>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</si>
  <si>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</si>
  <si>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میخ زیر و رو نیکل</t>
  </si>
  <si>
    <t xml:space="preserve">تایم استاندارد </t>
  </si>
  <si>
    <t>365/1</t>
  </si>
  <si>
    <t xml:space="preserve">آستری آ مشکی </t>
  </si>
  <si>
    <t xml:space="preserve">متر </t>
  </si>
  <si>
    <t xml:space="preserve">یاسی </t>
  </si>
  <si>
    <t xml:space="preserve">دوبله دیسکو یاسی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</si>
</sst>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16</v>
      </c>
      <c r="E2" s="117">
        <v>3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25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1" t="s">
        <v>46</v>
      </c>
      <c r="C7" s="142"/>
      <c r="D7" s="142"/>
      <c r="E7" s="91" t="s">
        <v>28</v>
      </c>
      <c r="F7" s="90">
        <f>R7</f>
        <v>18</v>
      </c>
      <c r="G7" s="90">
        <f t="shared" si="0"/>
        <v>18</v>
      </c>
      <c r="H7" s="90">
        <f t="shared" si="0"/>
        <v>36</v>
      </c>
      <c r="I7" s="90">
        <f t="shared" si="0"/>
        <v>36</v>
      </c>
      <c r="J7" s="90">
        <f t="shared" si="0"/>
        <v>36</v>
      </c>
      <c r="K7" s="90">
        <f t="shared" si="0"/>
        <v>36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18</v>
      </c>
      <c r="S7" s="87">
        <v>18</v>
      </c>
      <c r="T7" s="87">
        <v>36</v>
      </c>
      <c r="U7" s="87">
        <v>36</v>
      </c>
      <c r="V7" s="87">
        <v>36</v>
      </c>
      <c r="W7" s="87">
        <v>36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7" t="str">
        <f>IF(S12="","",S12)</f>
        <v xml:space="preserve">دوبله دیسکو یاسی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6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42</v>
      </c>
      <c r="V12" s="126">
        <v>18</v>
      </c>
      <c r="X12" s="22"/>
      <c r="Y12" s="22"/>
      <c r="AA12" s="6">
        <f>($M$7*V12)/$S$9</f>
        <v>6</v>
      </c>
    </row>
    <row r="13" spans="2:36" ht="19.7" customHeight="1" x14ac:dyDescent="0.2">
      <c r="B13" s="46">
        <v>2</v>
      </c>
      <c r="C13" s="208" t="str">
        <f>IF(S13="","",S13)</f>
        <v xml:space="preserve">آستری آ مشکی </v>
      </c>
      <c r="D13" s="208"/>
      <c r="E13" s="208"/>
      <c r="F13" s="19" t="str">
        <f>IF(C13="","",IF(U13="","",U13))</f>
        <v xml:space="preserve">متر </v>
      </c>
      <c r="G13" s="170">
        <f>IF(C13="","",$M$7)</f>
        <v>180</v>
      </c>
      <c r="H13" s="170"/>
      <c r="I13" s="171">
        <f>IF(C13="","",AA13)</f>
        <v>6</v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 t="s">
        <v>47</v>
      </c>
      <c r="T13" s="197"/>
      <c r="U13" s="125" t="s">
        <v>48</v>
      </c>
      <c r="V13" s="129">
        <v>18</v>
      </c>
      <c r="X13" s="22"/>
      <c r="Y13" s="22"/>
      <c r="AA13" s="6">
        <f t="shared" ref="AA13:AA15" si="2">($M$7*V13)/$S$9</f>
        <v>6</v>
      </c>
    </row>
    <row r="14" spans="2:36" ht="19.7" customHeight="1" x14ac:dyDescent="0.2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1</v>
      </c>
      <c r="L16" s="214"/>
      <c r="M16" s="214"/>
      <c r="N16" s="215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 t="str">
        <f>$B$7</f>
        <v>365/1</v>
      </c>
      <c r="E20" s="184"/>
      <c r="F20" s="107"/>
      <c r="G20" s="182" t="s">
        <v>11</v>
      </c>
      <c r="H20" s="182"/>
      <c r="I20" s="182"/>
      <c r="J20" s="183">
        <f>$O$6</f>
        <v>25</v>
      </c>
      <c r="K20" s="183"/>
      <c r="L20" s="183"/>
      <c r="M20" s="259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/>
      </c>
      <c r="D22" s="316"/>
      <c r="E22" s="316"/>
      <c r="F22" s="27" t="str">
        <f>IF(C22="","",IF(U22="","",U22))</f>
        <v/>
      </c>
      <c r="G22" s="317" t="str">
        <f>IF(C22="","",$M$7)</f>
        <v/>
      </c>
      <c r="H22" s="317"/>
      <c r="I22" s="318" t="str">
        <f>IF(C22="","",AA22)</f>
        <v/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/>
      <c r="T22" s="321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>میخ زیر و رو نیکل</v>
      </c>
      <c r="D23" s="208"/>
      <c r="E23" s="208"/>
      <c r="F23" s="19" t="str">
        <f>IF(C23="","",IF(U23="","",U23))</f>
        <v>عدد</v>
      </c>
      <c r="G23" s="222">
        <f>IF(C23="","",$M$7)</f>
        <v>180</v>
      </c>
      <c r="H23" s="223"/>
      <c r="I23" s="171">
        <f>IF(C23="","",AA23)</f>
        <v>720</v>
      </c>
      <c r="J23" s="171"/>
      <c r="K23" s="209"/>
      <c r="L23" s="210"/>
      <c r="M23" s="306"/>
      <c r="N23" s="307"/>
      <c r="O23" s="308"/>
      <c r="P23" s="109"/>
      <c r="Q23" s="17">
        <v>2</v>
      </c>
      <c r="R23" s="16"/>
      <c r="S23" s="321" t="s">
        <v>44</v>
      </c>
      <c r="T23" s="321"/>
      <c r="U23" s="15" t="s">
        <v>43</v>
      </c>
      <c r="V23" s="14">
        <v>2160</v>
      </c>
      <c r="X23" s="22"/>
      <c r="Y23" s="22"/>
      <c r="AA23" s="6">
        <f t="shared" ref="AA23:AA25" si="3">($M$7*V23)/$S$9</f>
        <v>720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6"/>
      <c r="N24" s="307"/>
      <c r="O24" s="308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22" t="str">
        <f>IF(C25="","",$M$7)</f>
        <v/>
      </c>
      <c r="H25" s="323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8" t="s">
        <v>28</v>
      </c>
      <c r="C31" s="148"/>
      <c r="D31" s="111">
        <f>F7</f>
        <v>18</v>
      </c>
      <c r="E31" s="111">
        <f t="shared" ref="E31:J31" si="5">G7</f>
        <v>18</v>
      </c>
      <c r="F31" s="111">
        <f t="shared" si="5"/>
        <v>36</v>
      </c>
      <c r="G31" s="111">
        <f t="shared" si="5"/>
        <v>36</v>
      </c>
      <c r="H31" s="111">
        <f t="shared" si="5"/>
        <v>36</v>
      </c>
      <c r="I31" s="111">
        <f t="shared" si="5"/>
        <v>36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365/1</v>
      </c>
      <c r="E32" s="257"/>
      <c r="F32" s="110"/>
      <c r="G32" s="255" t="s">
        <v>11</v>
      </c>
      <c r="H32" s="255"/>
      <c r="I32" s="255"/>
      <c r="J32" s="256">
        <f>$O$6</f>
        <v>25</v>
      </c>
      <c r="K32" s="256"/>
      <c r="L32" s="256"/>
      <c r="M32" s="258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0"/>
      <c r="N33" s="291"/>
      <c r="O33" s="292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/>
      </c>
      <c r="D34" s="284"/>
      <c r="E34" s="285"/>
      <c r="F34" s="19" t="str">
        <f>IF(C34="","",IF(U34="","",U34))</f>
        <v/>
      </c>
      <c r="G34" s="170" t="str">
        <f>IF(C34="","",$M$7)</f>
        <v/>
      </c>
      <c r="H34" s="170"/>
      <c r="I34" s="171" t="str">
        <f>IF(C34="","",AA34)</f>
        <v/>
      </c>
      <c r="J34" s="171"/>
      <c r="K34" s="172"/>
      <c r="L34" s="286"/>
      <c r="M34" s="290"/>
      <c r="N34" s="291"/>
      <c r="O34" s="292"/>
      <c r="P34" s="49"/>
      <c r="Q34" s="26">
        <v>1</v>
      </c>
      <c r="R34" s="48"/>
      <c r="S34" s="287"/>
      <c r="T34" s="288"/>
      <c r="U34" s="24" t="s">
        <v>42</v>
      </c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5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 t="str">
        <f>$B$7</f>
        <v>365/1</v>
      </c>
      <c r="E41" s="184"/>
      <c r="F41" s="40"/>
      <c r="G41" s="182" t="s">
        <v>11</v>
      </c>
      <c r="H41" s="182"/>
      <c r="I41" s="182"/>
      <c r="J41" s="183">
        <f>$O$6</f>
        <v>25</v>
      </c>
      <c r="K41" s="183"/>
      <c r="L41" s="183"/>
      <c r="M41" s="259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303"/>
      <c r="N42" s="157"/>
      <c r="O42" s="30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70" t="str">
        <f>IF(C43="","",$M$7)</f>
        <v/>
      </c>
      <c r="H43" s="170"/>
      <c r="I43" s="171" t="str">
        <f>IF(C43="","",AA43)</f>
        <v/>
      </c>
      <c r="J43" s="171"/>
      <c r="K43" s="172"/>
      <c r="L43" s="286"/>
      <c r="M43" s="303"/>
      <c r="N43" s="157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8" t="str">
        <f>IF(S44="","",S44)</f>
        <v/>
      </c>
      <c r="D44" s="208"/>
      <c r="E44" s="208"/>
      <c r="F44" s="19" t="str">
        <f>IF(C44="","",IF(U44="","",U44))</f>
        <v/>
      </c>
      <c r="G44" s="170" t="str">
        <f>IF(C44="","",$M$7)</f>
        <v/>
      </c>
      <c r="H44" s="170"/>
      <c r="I44" s="171" t="str">
        <f>IF(C44="","",AA44)</f>
        <v/>
      </c>
      <c r="J44" s="171"/>
      <c r="K44" s="185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2022-06-07T04:16:44Z</cp:lastPrinted>
  <dcterms:created xsi:type="dcterms:W3CDTF">2018-11-04T09:48:07Z</dcterms:created>
  <dcterms:modified xsi:type="dcterms:W3CDTF">2022-06-07T04:16:57Z</dcterms:modified>
</cp:coreProperties>
</file>