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(2)'!$B$1:$P$45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<sst xmlns="http://schemas.openxmlformats.org/spreadsheetml/2006/main" count="114" uniqueCount="53">
  <si>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</si>
  <si>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</si>
  <si>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</si>
  <si>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</si>
  <si>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</si>
  <si>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</si>
  <si>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</si>
  <si>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</si>
  <si>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</si>
  <si>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</si>
  <si>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</si>
  <si>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</si>
  <si>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</si>
  <si>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</si>
  <si>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</si>
  <si>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</si>
  <si>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</si>
  <si>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</si>
  <si>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</si>
  <si>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</si>
  <si>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</si>
  <si>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</si>
  <si>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</si>
  <si>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</si>
  <si>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</si>
  <si>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</si>
  <si>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</si>
  <si>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</si>
  <si>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</si>
  <si>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</si>
  <si>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</si>
  <si>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</si>
  <si>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</si>
  <si>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</si>
  <si>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</si>
  <si>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</si>
  <si>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</si>
  <si>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</si>
  <si>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</si>
  <si>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</si>
  <si>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</si>
  <si>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</si>
  <si>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</si>
  <si>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تایم استاندارد </t>
  </si>
  <si>
    <t>عدد</t>
  </si>
  <si>
    <t xml:space="preserve">کفی نایک بژ </t>
  </si>
  <si>
    <t xml:space="preserve">میخ زیرو نیکل </t>
  </si>
  <si>
    <t xml:space="preserve">برچسب 10 سانت نرم </t>
  </si>
  <si>
    <t xml:space="preserve">برچسب 10 سانت زبر </t>
  </si>
  <si>
    <t xml:space="preserve">رول </t>
  </si>
  <si>
    <t>سید ولی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</si>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</sst>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12</v>
      </c>
      <c r="E2" s="117">
        <v>10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314" t="s">
        <v>50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31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38</v>
      </c>
      <c r="G6" s="94">
        <f t="shared" ref="G6:L7" si="0">S6</f>
        <v>39</v>
      </c>
      <c r="H6" s="94">
        <f t="shared" si="0"/>
        <v>40</v>
      </c>
      <c r="I6" s="94">
        <f t="shared" si="0"/>
        <v>41</v>
      </c>
      <c r="J6" s="94">
        <f t="shared" si="0"/>
        <v>42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139</v>
      </c>
      <c r="P6" s="84"/>
      <c r="Q6" s="92" t="s">
        <v>30</v>
      </c>
      <c r="R6" s="134">
        <v>38</v>
      </c>
      <c r="S6" s="135">
        <v>39</v>
      </c>
      <c r="T6" s="135">
        <v>40</v>
      </c>
      <c r="U6" s="135">
        <v>41</v>
      </c>
      <c r="V6" s="135">
        <v>42</v>
      </c>
      <c r="W6" s="135">
        <v>0</v>
      </c>
      <c r="X6" s="136">
        <v>0</v>
      </c>
      <c r="Y6" s="92" t="s">
        <v>29</v>
      </c>
    </row>
    <row r="7" spans="2:36" ht="18" customHeight="1" thickBot="1" x14ac:dyDescent="0.3">
      <c r="B7" s="141">
        <v>368.2</v>
      </c>
      <c r="C7" s="142"/>
      <c r="D7" s="142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15</v>
      </c>
      <c r="I7" s="90">
        <f t="shared" si="0"/>
        <v>15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0</v>
      </c>
      <c r="S7" s="87">
        <v>15</v>
      </c>
      <c r="T7" s="87">
        <v>15</v>
      </c>
      <c r="U7" s="87">
        <v>15</v>
      </c>
      <c r="V7" s="87">
        <v>15</v>
      </c>
      <c r="W7" s="87">
        <v>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4.333333333333333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42</v>
      </c>
      <c r="V12" s="126">
        <v>39</v>
      </c>
      <c r="X12" s="22"/>
      <c r="Y12" s="22"/>
      <c r="AA12" s="6">
        <f>($M$7*V12)/$S$9</f>
        <v>4.333333333333333</v>
      </c>
    </row>
    <row r="13" spans="2:36" ht="19.7" customHeight="1" x14ac:dyDescent="0.25">
      <c r="B13" s="46">
        <v>2</v>
      </c>
      <c r="C13" s="208" t="str">
        <f>IF(S13="","",S13)</f>
        <v xml:space="preserve">برچسب 10 سانت نرم </v>
      </c>
      <c r="D13" s="208"/>
      <c r="E13" s="208"/>
      <c r="F13" s="19" t="str">
        <f>IF(C13="","",IF(U13="","",U13))</f>
        <v xml:space="preserve">رول </v>
      </c>
      <c r="G13" s="170">
        <f>IF(C13="","",$M$7)</f>
        <v>60</v>
      </c>
      <c r="H13" s="170"/>
      <c r="I13" s="171">
        <f>IF(C13="","",AA13)</f>
        <v>7.7777777777777779E-2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47</v>
      </c>
      <c r="T13" s="197"/>
      <c r="U13" s="125" t="s">
        <v>49</v>
      </c>
      <c r="V13" s="129">
        <v>0.7</v>
      </c>
      <c r="X13" s="22"/>
      <c r="Y13" s="22"/>
      <c r="AA13" s="6">
        <f t="shared" ref="AA13:AA15" si="2">($M$7*V13)/$S$9</f>
        <v>7.7777777777777779E-2</v>
      </c>
    </row>
    <row r="14" spans="2:36" ht="19.7" customHeight="1" x14ac:dyDescent="0.25">
      <c r="B14" s="46">
        <v>3</v>
      </c>
      <c r="C14" s="208" t="str">
        <f>IF(S14="","",S14)</f>
        <v xml:space="preserve">برچسب 10 سانت زبر </v>
      </c>
      <c r="D14" s="208"/>
      <c r="E14" s="208"/>
      <c r="F14" s="19" t="str">
        <f>IF(C14="","",IF(U14="","",U14))</f>
        <v xml:space="preserve">رول </v>
      </c>
      <c r="G14" s="170">
        <f>IF(C14="","",$M$7)</f>
        <v>60</v>
      </c>
      <c r="H14" s="170"/>
      <c r="I14" s="171">
        <f>IF(C14="","",AA14)</f>
        <v>7.7777777777777779E-2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48</v>
      </c>
      <c r="T14" s="197"/>
      <c r="U14" s="128" t="s">
        <v>49</v>
      </c>
      <c r="V14" s="130">
        <v>0.7</v>
      </c>
      <c r="X14" s="22"/>
      <c r="Y14" s="22"/>
      <c r="AA14" s="6">
        <f t="shared" si="2"/>
        <v>7.7777777777777779E-2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368.2</v>
      </c>
      <c r="E20" s="184"/>
      <c r="F20" s="107"/>
      <c r="G20" s="182" t="s">
        <v>11</v>
      </c>
      <c r="H20" s="182"/>
      <c r="I20" s="182"/>
      <c r="J20" s="183">
        <f>$O$6</f>
        <v>139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5" t="str">
        <f>IF(S22="","",S22)</f>
        <v xml:space="preserve">میخ زیرو نیکل </v>
      </c>
      <c r="D22" s="306"/>
      <c r="E22" s="306"/>
      <c r="F22" s="27" t="str">
        <f>IF(C22="","",IF(U22="","",U22))</f>
        <v>عدد</v>
      </c>
      <c r="G22" s="307">
        <f>IF(C22="","",$M$7)</f>
        <v>60</v>
      </c>
      <c r="H22" s="307"/>
      <c r="I22" s="308">
        <f>IF(C22="","",AA22)</f>
        <v>240</v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 t="s">
        <v>46</v>
      </c>
      <c r="T22" s="311"/>
      <c r="U22" s="24" t="s">
        <v>44</v>
      </c>
      <c r="V22" s="23">
        <v>2160</v>
      </c>
      <c r="X22" s="22"/>
      <c r="Y22" s="22"/>
      <c r="AA22" s="6">
        <f>($M$7*V22)/$S$9</f>
        <v>240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38</v>
      </c>
      <c r="E30" s="94">
        <f t="shared" ref="E30:J30" si="4">G6</f>
        <v>39</v>
      </c>
      <c r="F30" s="94">
        <f t="shared" si="4"/>
        <v>40</v>
      </c>
      <c r="G30" s="94">
        <f t="shared" si="4"/>
        <v>41</v>
      </c>
      <c r="H30" s="94">
        <f t="shared" si="4"/>
        <v>42</v>
      </c>
      <c r="I30" s="94">
        <f t="shared" si="4"/>
        <v>0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0</v>
      </c>
      <c r="E31" s="111">
        <f t="shared" ref="E31:J31" si="5">G7</f>
        <v>15</v>
      </c>
      <c r="F31" s="111">
        <f t="shared" si="5"/>
        <v>15</v>
      </c>
      <c r="G31" s="111">
        <f t="shared" si="5"/>
        <v>15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>
        <f>$B$7</f>
        <v>368.2</v>
      </c>
      <c r="E32" s="257"/>
      <c r="F32" s="110"/>
      <c r="G32" s="255" t="s">
        <v>11</v>
      </c>
      <c r="H32" s="255"/>
      <c r="I32" s="255"/>
      <c r="J32" s="256">
        <f>$O$6</f>
        <v>139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0" t="s">
        <v>9</v>
      </c>
      <c r="H33" s="290"/>
      <c r="I33" s="290" t="s">
        <v>5</v>
      </c>
      <c r="J33" s="290"/>
      <c r="K33" s="227" t="s">
        <v>8</v>
      </c>
      <c r="L33" s="228"/>
      <c r="M33" s="287"/>
      <c r="N33" s="15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167" t="str">
        <f>IF(S34="","",S34)</f>
        <v xml:space="preserve">کفی نایک بژ </v>
      </c>
      <c r="D34" s="168"/>
      <c r="E34" s="169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1.8333333333333333</v>
      </c>
      <c r="J34" s="171"/>
      <c r="K34" s="172"/>
      <c r="L34" s="283"/>
      <c r="M34" s="287"/>
      <c r="N34" s="157"/>
      <c r="O34" s="288"/>
      <c r="P34" s="49"/>
      <c r="Q34" s="26">
        <v>1</v>
      </c>
      <c r="R34" s="48"/>
      <c r="S34" s="284" t="s">
        <v>45</v>
      </c>
      <c r="T34" s="285"/>
      <c r="U34" s="24" t="s">
        <v>42</v>
      </c>
      <c r="V34" s="47">
        <v>16.5</v>
      </c>
      <c r="X34" s="22"/>
      <c r="Y34" s="22"/>
      <c r="AA34" s="6">
        <f>($M$7*V34)/$S$9</f>
        <v>1.8333333333333333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6"/>
      <c r="M35" s="260"/>
      <c r="N35" s="261"/>
      <c r="O35" s="289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368.2</v>
      </c>
      <c r="E41" s="184"/>
      <c r="F41" s="40"/>
      <c r="G41" s="182" t="s">
        <v>11</v>
      </c>
      <c r="H41" s="182"/>
      <c r="I41" s="182"/>
      <c r="J41" s="183">
        <f>$O$6</f>
        <v>139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6" t="s">
        <v>14</v>
      </c>
      <c r="D42" s="296"/>
      <c r="E42" s="296"/>
      <c r="F42" s="56" t="s">
        <v>6</v>
      </c>
      <c r="G42" s="290" t="s">
        <v>9</v>
      </c>
      <c r="H42" s="290"/>
      <c r="I42" s="290" t="s">
        <v>5</v>
      </c>
      <c r="J42" s="290"/>
      <c r="K42" s="227" t="s">
        <v>8</v>
      </c>
      <c r="L42" s="228"/>
      <c r="M42" s="287"/>
      <c r="N42" s="157"/>
      <c r="O42" s="288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1" t="str">
        <f>IF(S43="","",S43)</f>
        <v/>
      </c>
      <c r="D43" s="292"/>
      <c r="E43" s="293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3"/>
      <c r="M43" s="287"/>
      <c r="N43" s="157"/>
      <c r="O43" s="288"/>
      <c r="P43" s="49"/>
      <c r="Q43" s="26">
        <v>1</v>
      </c>
      <c r="R43" s="48"/>
      <c r="S43" s="294"/>
      <c r="T43" s="29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6"/>
      <c r="M44" s="260"/>
      <c r="N44" s="261"/>
      <c r="O44" s="289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2024-01-02T14:11:28Z</cp:lastPrinted>
  <dcterms:created xsi:type="dcterms:W3CDTF">2018-11-04T09:48:07Z</dcterms:created>
  <dcterms:modified xsi:type="dcterms:W3CDTF">2024-01-02T14:11:34Z</dcterms:modified>
</cp:coreProperties>
</file>