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<sst xmlns="http://schemas.openxmlformats.org/spreadsheetml/2006/main" count="114" uniqueCount="54">
  <si>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</si>
  <si>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</si>
  <si>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</si>
  <si>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</si>
  <si>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</si>
  <si>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</si>
  <si>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</si>
  <si>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</si>
  <si>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</si>
  <si>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</si>
  <si>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</si>
  <si>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</si>
  <si>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</si>
  <si>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</si>
  <si>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</si>
  <si>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</si>
  <si>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</si>
  <si>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</si>
  <si>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</si>
  <si>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</si>
  <si>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</si>
  <si>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</si>
  <si>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</si>
  <si>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</si>
  <si>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</si>
  <si>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</si>
  <si>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</si>
  <si>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</si>
  <si>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</si>
  <si>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</si>
  <si>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</si>
  <si>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</si>
  <si>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</si>
  <si>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</si>
  <si>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</si>
  <si>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</si>
  <si>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</si>
  <si>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</si>
  <si>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</si>
  <si>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</si>
  <si>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</si>
  <si>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</si>
  <si>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</si>
  <si>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</si>
  <si>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</si>
  <si>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 xml:space="preserve">تایم استاندارد </t>
  </si>
  <si>
    <t xml:space="preserve"> </t>
  </si>
  <si>
    <t>370/1</t>
  </si>
  <si>
    <t xml:space="preserve">متر </t>
  </si>
  <si>
    <t xml:space="preserve">آستری آ مشکی </t>
  </si>
  <si>
    <t>مارک پارس طلایی</t>
  </si>
  <si>
    <t>سیدولی</t>
  </si>
  <si>
    <t xml:space="preserve">دوبله کاگولیت </t>
  </si>
  <si>
    <t>قهوه 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</si>
</sst>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>
      <c r="B2" s="305" t="s">
        <v>33</v>
      </c>
      <c r="C2" s="306"/>
      <c r="D2" s="117">
        <v>11</v>
      </c>
      <c r="E2" s="117">
        <v>2</v>
      </c>
      <c r="F2" s="117">
        <v>1403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>
      <c r="B3" s="307" t="s">
        <v>34</v>
      </c>
      <c r="C3" s="308"/>
      <c r="D3" s="117"/>
      <c r="E3" s="117"/>
      <c r="F3" s="117">
        <v>1403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 t="s">
        <v>51</v>
      </c>
      <c r="Q3" s="3"/>
      <c r="R3" s="3"/>
    </row>
    <row r="4" spans="2:36" ht="15.75" customHeight="1">
      <c r="B4" s="305" t="s">
        <v>40</v>
      </c>
      <c r="C4" s="306"/>
      <c r="D4" s="116"/>
      <c r="E4" s="119"/>
      <c r="F4" s="117">
        <v>1403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5" t="s">
        <v>31</v>
      </c>
      <c r="C6" s="296"/>
      <c r="D6" s="296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2" t="s">
        <v>11</v>
      </c>
      <c r="O6" s="234">
        <v>295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>
        <v>0</v>
      </c>
      <c r="Y6" s="92" t="s">
        <v>29</v>
      </c>
    </row>
    <row r="7" spans="2:36" ht="18" customHeight="1" thickBot="1">
      <c r="B7" s="297" t="s">
        <v>47</v>
      </c>
      <c r="C7" s="298"/>
      <c r="D7" s="298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22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22</v>
      </c>
      <c r="S7" s="87">
        <v>23</v>
      </c>
      <c r="T7" s="87">
        <v>22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277" t="str">
        <f>IF(S12="","",S12)</f>
        <v xml:space="preserve">دوبله کاگولیت </v>
      </c>
      <c r="D12" s="278"/>
      <c r="E12" s="27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10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52</v>
      </c>
      <c r="T12" s="282"/>
      <c r="U12" s="125" t="s">
        <v>43</v>
      </c>
      <c r="V12" s="126">
        <v>30</v>
      </c>
      <c r="X12" s="22"/>
      <c r="Y12" s="22"/>
      <c r="AA12" s="6">
        <f>($M$7*V12)/$S$9</f>
        <v>10</v>
      </c>
    </row>
    <row r="13" spans="2:36" ht="19.7" customHeight="1">
      <c r="B13" s="46">
        <v>2</v>
      </c>
      <c r="C13" s="171" t="str">
        <f>IF(S13="","",S13)</f>
        <v xml:space="preserve">آستری آ مشکی </v>
      </c>
      <c r="D13" s="171"/>
      <c r="E13" s="171"/>
      <c r="F13" s="19" t="str">
        <f>IF(C13="","",IF(U13="","",U13))</f>
        <v xml:space="preserve">متر </v>
      </c>
      <c r="G13" s="184">
        <f>IF(C13="","",$M$7)</f>
        <v>180</v>
      </c>
      <c r="H13" s="184"/>
      <c r="I13" s="174">
        <f>IF(C13="","",AA13)</f>
        <v>10</v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 t="s">
        <v>49</v>
      </c>
      <c r="T13" s="261"/>
      <c r="U13" s="128" t="s">
        <v>48</v>
      </c>
      <c r="V13" s="129">
        <v>30</v>
      </c>
      <c r="X13" s="22"/>
      <c r="Y13" s="22"/>
      <c r="AA13" s="6">
        <f t="shared" ref="AA13:AA15" si="2">($M$7*V13)/$S$9</f>
        <v>10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 t="s">
        <v>46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29" t="s">
        <v>12</v>
      </c>
      <c r="C20" s="230"/>
      <c r="D20" s="222" t="str">
        <f>$B$7</f>
        <v>370/1</v>
      </c>
      <c r="E20" s="231"/>
      <c r="F20" s="107"/>
      <c r="G20" s="230" t="s">
        <v>11</v>
      </c>
      <c r="H20" s="230"/>
      <c r="I20" s="230"/>
      <c r="J20" s="222">
        <f>$O$6</f>
        <v>295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3" t="str">
        <f>IF(S22="","",S22)</f>
        <v>مارک پارس طلایی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50</v>
      </c>
      <c r="T22" s="169"/>
      <c r="U22" s="24" t="s">
        <v>44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8" t="s">
        <v>30</v>
      </c>
      <c r="C30" s="259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2" t="s">
        <v>28</v>
      </c>
      <c r="C31" s="263"/>
      <c r="D31" s="111">
        <f>F7</f>
        <v>22</v>
      </c>
      <c r="E31" s="111">
        <f t="shared" ref="E31:J31" si="5">G7</f>
        <v>23</v>
      </c>
      <c r="F31" s="111">
        <f t="shared" si="5"/>
        <v>22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4" t="s">
        <v>12</v>
      </c>
      <c r="C32" s="245"/>
      <c r="D32" s="246" t="str">
        <f>$B$7</f>
        <v>370/1</v>
      </c>
      <c r="E32" s="247"/>
      <c r="F32" s="110"/>
      <c r="G32" s="245" t="s">
        <v>11</v>
      </c>
      <c r="H32" s="245"/>
      <c r="I32" s="245"/>
      <c r="J32" s="246">
        <f>$O$6</f>
        <v>295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4" t="str">
        <f>IF(C34="","",$M$7)</f>
        <v/>
      </c>
      <c r="H34" s="184"/>
      <c r="I34" s="174" t="str">
        <f>IF(C34="","",AA34)</f>
        <v/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29" t="s">
        <v>12</v>
      </c>
      <c r="C41" s="230"/>
      <c r="D41" s="222" t="str">
        <f>$B$7</f>
        <v>370/1</v>
      </c>
      <c r="E41" s="231"/>
      <c r="F41" s="40"/>
      <c r="G41" s="230" t="s">
        <v>11</v>
      </c>
      <c r="H41" s="230"/>
      <c r="I41" s="230"/>
      <c r="J41" s="222">
        <f>$O$6</f>
        <v>295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2024-04-30T14:17:30Z</cp:lastPrinted>
  <dcterms:created xsi:type="dcterms:W3CDTF">2018-11-04T09:48:07Z</dcterms:created>
  <dcterms:modified xsi:type="dcterms:W3CDTF">2024-04-30T14:17:33Z</dcterms:modified>
</cp:coreProperties>
</file>