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JoftMozdi-2-1403-main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<sst xmlns="http://schemas.openxmlformats.org/spreadsheetml/2006/main" count="108" uniqueCount="49">
  <si>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</si>
  <si>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</si>
  <si>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</si>
  <si>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</si>
  <si>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</si>
  <si>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</si>
  <si>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</si>
  <si>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</si>
  <si>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</si>
  <si>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</si>
  <si>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</si>
  <si>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</si>
  <si>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</si>
  <si>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</si>
  <si>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</si>
  <si>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</si>
  <si>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</si>
  <si>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</si>
  <si>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</si>
  <si>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</si>
  <si>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</si>
  <si>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</si>
  <si>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</si>
  <si>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</si>
  <si>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</si>
  <si>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</si>
  <si>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</si>
  <si>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</si>
  <si>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</si>
  <si>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</si>
  <si>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</si>
  <si>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</si>
  <si>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</si>
  <si>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</si>
  <si>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</si>
  <si>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</si>
  <si>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</si>
  <si>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</si>
  <si>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</si>
  <si>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</si>
  <si>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</si>
  <si>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</si>
  <si>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تایم استاندارد </t>
  </si>
  <si>
    <t>374/1</t>
  </si>
  <si>
    <t>تدی</t>
  </si>
  <si>
    <t xml:space="preserve">سوبله ساتن </t>
  </si>
  <si>
    <t xml:space="preserve">پارچه ساتن </t>
  </si>
  <si>
    <t>مشکی</t>
  </si>
  <si>
    <t>سید 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</si>
</sst>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center" vertical="center"/>
      <protection locked="0"/>
    </xf>
    <xf numFmtId="0" fontId="33" fillId="0" borderId="5" xfId="0" applyFont="1" applyBorder="1" applyAlignment="1" applyProtection="1">
      <alignment horizontal="center"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5" sqref="O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11</v>
      </c>
      <c r="E2" s="117">
        <v>4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29" t="s">
        <v>11</v>
      </c>
      <c r="O6" s="231">
        <v>20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 x14ac:dyDescent="0.3">
      <c r="B7" s="141" t="s">
        <v>43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سوبله ساتن </v>
      </c>
      <c r="D12" s="168"/>
      <c r="E12" s="169"/>
      <c r="F12" s="19" t="str">
        <f>IF(C12="","",IF(U12="","",U12))</f>
        <v/>
      </c>
      <c r="G12" s="170">
        <f>IF(C12="","",$M$7)</f>
        <v>120</v>
      </c>
      <c r="H12" s="170"/>
      <c r="I12" s="171">
        <f>IF(C12="","",AA12)</f>
        <v>9.3333333333333339</v>
      </c>
      <c r="J12" s="171"/>
      <c r="K12" s="172"/>
      <c r="L12" s="173"/>
      <c r="M12" s="237" t="s">
        <v>44</v>
      </c>
      <c r="N12" s="238"/>
      <c r="O12" s="239"/>
      <c r="P12" s="49"/>
      <c r="Q12" s="71">
        <v>1</v>
      </c>
      <c r="R12" s="124"/>
      <c r="S12" s="174" t="s">
        <v>45</v>
      </c>
      <c r="T12" s="175"/>
      <c r="U12" s="125"/>
      <c r="V12" s="126">
        <v>42</v>
      </c>
      <c r="X12" s="22"/>
      <c r="Y12" s="22"/>
      <c r="AA12" s="6">
        <f>($M$7*V12)/$S$9</f>
        <v>9.3333333333333339</v>
      </c>
    </row>
    <row r="13" spans="2:36" ht="19.7" customHeight="1" x14ac:dyDescent="0.25">
      <c r="B13" s="46">
        <v>2</v>
      </c>
      <c r="C13" s="208" t="str">
        <f>IF(S13="","",S13)</f>
        <v xml:space="preserve">پارچه ساتن </v>
      </c>
      <c r="D13" s="208"/>
      <c r="E13" s="208"/>
      <c r="F13" s="19" t="str">
        <f>IF(C13="","",IF(U13="","",U13))</f>
        <v/>
      </c>
      <c r="G13" s="170">
        <f>IF(C13="","",$M$7)</f>
        <v>120</v>
      </c>
      <c r="H13" s="170"/>
      <c r="I13" s="171">
        <f>IF(C13="","",AA13)</f>
        <v>10.666666666666666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46</v>
      </c>
      <c r="T13" s="197"/>
      <c r="U13" s="128"/>
      <c r="V13" s="129">
        <v>48</v>
      </c>
      <c r="X13" s="22"/>
      <c r="Y13" s="22"/>
      <c r="AA13" s="6">
        <f t="shared" ref="AA13:AA15" si="2">($M$7*V13)/$S$9</f>
        <v>10.666666666666666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374/1</v>
      </c>
      <c r="E20" s="184"/>
      <c r="F20" s="107"/>
      <c r="G20" s="182" t="s">
        <v>11</v>
      </c>
      <c r="H20" s="182"/>
      <c r="I20" s="182"/>
      <c r="J20" s="183">
        <f>$O$6</f>
        <v>20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374/1</v>
      </c>
      <c r="E32" s="257"/>
      <c r="F32" s="110"/>
      <c r="G32" s="255" t="s">
        <v>11</v>
      </c>
      <c r="H32" s="255"/>
      <c r="I32" s="255"/>
      <c r="J32" s="256">
        <f>$O$6</f>
        <v>20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374/1</v>
      </c>
      <c r="E41" s="184"/>
      <c r="F41" s="40"/>
      <c r="G41" s="182" t="s">
        <v>11</v>
      </c>
      <c r="H41" s="182"/>
      <c r="I41" s="182"/>
      <c r="J41" s="183">
        <f>$O$6</f>
        <v>20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2024-07-02T11:20:40Z</cp:lastPrinted>
  <dcterms:created xsi:type="dcterms:W3CDTF">2018-11-04T09:48:07Z</dcterms:created>
  <dcterms:modified xsi:type="dcterms:W3CDTF">2024-07-02T11:21:47Z</dcterms:modified>
</cp:coreProperties>
</file>