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<sst xmlns="http://schemas.openxmlformats.org/spreadsheetml/2006/main" count="111" uniqueCount="50">
  <si>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</si>
  <si>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</si>
  <si>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</si>
  <si>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</si>
  <si>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</si>
  <si>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</si>
  <si>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</si>
  <si>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</si>
  <si>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</si>
  <si>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</si>
  <si>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</si>
  <si>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</si>
  <si>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</si>
  <si>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</si>
  <si>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</si>
  <si>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</si>
  <si>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</si>
  <si>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</si>
  <si>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</si>
  <si>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</si>
  <si>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</si>
  <si>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</si>
  <si>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</si>
  <si>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</si>
  <si>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</si>
  <si>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</si>
  <si>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</si>
  <si>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</si>
  <si>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</si>
  <si>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</si>
  <si>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</si>
  <si>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</si>
  <si>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</si>
  <si>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</si>
  <si>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</si>
  <si>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</si>
  <si>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</si>
  <si>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</si>
  <si>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</si>
  <si>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</si>
  <si>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</si>
  <si>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</si>
  <si>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</si>
  <si>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متر</t>
  </si>
  <si>
    <t>دوبله جورابگیر با EVA4میل</t>
  </si>
  <si>
    <t xml:space="preserve">تایم استاندارد </t>
  </si>
  <si>
    <t>380/3</t>
  </si>
  <si>
    <t>کفشی لاردو</t>
  </si>
  <si>
    <t>قهوه ای</t>
  </si>
  <si>
    <t>صیدی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</si>
</sst>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161" t="s">
        <v>32</v>
      </c>
      <c r="C1" s="162"/>
      <c r="D1" s="163"/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>
      <c r="B2" s="151" t="s">
        <v>33</v>
      </c>
      <c r="C2" s="152"/>
      <c r="D2" s="117">
        <v>29</v>
      </c>
      <c r="E2" s="117">
        <v>2</v>
      </c>
      <c r="F2" s="117">
        <v>1403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>
      <c r="B3" s="153" t="s">
        <v>34</v>
      </c>
      <c r="C3" s="154"/>
      <c r="D3" s="117"/>
      <c r="E3" s="117"/>
      <c r="F3" s="117">
        <v>1403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49</v>
      </c>
      <c r="Q3" s="3"/>
      <c r="R3" s="3"/>
    </row>
    <row r="4" spans="2:36" ht="15.75" customHeight="1">
      <c r="B4" s="151" t="s">
        <v>40</v>
      </c>
      <c r="C4" s="152"/>
      <c r="D4" s="116"/>
      <c r="E4" s="119"/>
      <c r="F4" s="117">
        <v>1403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139" t="s">
        <v>31</v>
      </c>
      <c r="C6" s="140"/>
      <c r="D6" s="140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46</v>
      </c>
      <c r="M6" s="93" t="s">
        <v>29</v>
      </c>
      <c r="N6" s="229" t="s">
        <v>11</v>
      </c>
      <c r="O6" s="231">
        <v>200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46</v>
      </c>
      <c r="Y6" s="92" t="s">
        <v>29</v>
      </c>
    </row>
    <row r="7" spans="2:36" ht="18" customHeight="1" thickBot="1">
      <c r="B7" s="141" t="s">
        <v>46</v>
      </c>
      <c r="C7" s="142"/>
      <c r="D7" s="142"/>
      <c r="E7" s="91" t="s">
        <v>28</v>
      </c>
      <c r="F7" s="90">
        <f>R7</f>
        <v>22</v>
      </c>
      <c r="G7" s="90">
        <f t="shared" si="0"/>
        <v>45</v>
      </c>
      <c r="H7" s="90">
        <f t="shared" si="0"/>
        <v>45</v>
      </c>
      <c r="I7" s="90">
        <f t="shared" si="0"/>
        <v>45</v>
      </c>
      <c r="J7" s="90">
        <f t="shared" si="0"/>
        <v>23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22</v>
      </c>
      <c r="S7" s="87">
        <v>45</v>
      </c>
      <c r="T7" s="87">
        <v>45</v>
      </c>
      <c r="U7" s="87">
        <v>45</v>
      </c>
      <c r="V7" s="87">
        <v>23</v>
      </c>
      <c r="W7" s="87">
        <v>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>
      <c r="B12" s="50">
        <v>1</v>
      </c>
      <c r="C12" s="167" t="str">
        <f>IF(S12="","",S12)</f>
        <v>کفشی لاردو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0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47</v>
      </c>
      <c r="T12" s="175"/>
      <c r="U12" s="125" t="s">
        <v>43</v>
      </c>
      <c r="V12" s="126"/>
      <c r="X12" s="22"/>
      <c r="Y12" s="22"/>
      <c r="AA12" s="6">
        <f>($M$7*V12)/$S$9</f>
        <v>0</v>
      </c>
    </row>
    <row r="13" spans="2:36" ht="19.7" customHeight="1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181" t="s">
        <v>12</v>
      </c>
      <c r="C20" s="182"/>
      <c r="D20" s="183" t="str">
        <f>$B$7</f>
        <v>380/3</v>
      </c>
      <c r="E20" s="184"/>
      <c r="F20" s="107"/>
      <c r="G20" s="182" t="s">
        <v>11</v>
      </c>
      <c r="H20" s="182"/>
      <c r="I20" s="182"/>
      <c r="J20" s="183">
        <f>$O$6</f>
        <v>200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302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0"/>
      <c r="N22" s="301"/>
      <c r="O22" s="302"/>
      <c r="P22" s="11"/>
      <c r="Q22" s="26">
        <v>1</v>
      </c>
      <c r="R22" s="25"/>
      <c r="S22" s="315"/>
      <c r="T22" s="315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302"/>
      <c r="P23" s="109"/>
      <c r="Q23" s="17">
        <v>2</v>
      </c>
      <c r="R23" s="16"/>
      <c r="S23" s="224"/>
      <c r="T23" s="22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302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6" t="str">
        <f>IF(C25="","",$M$7)</f>
        <v/>
      </c>
      <c r="H25" s="317"/>
      <c r="I25" s="274" t="str">
        <f>IF(C25="","",AA25)</f>
        <v/>
      </c>
      <c r="J25" s="274"/>
      <c r="K25" s="275"/>
      <c r="L25" s="276"/>
      <c r="M25" s="303"/>
      <c r="N25" s="304"/>
      <c r="O25" s="305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194" t="s">
        <v>30</v>
      </c>
      <c r="C30" s="195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46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198" t="s">
        <v>28</v>
      </c>
      <c r="C31" s="148"/>
      <c r="D31" s="111">
        <f>F7</f>
        <v>22</v>
      </c>
      <c r="E31" s="111">
        <f t="shared" ref="E31:J31" si="5">G7</f>
        <v>45</v>
      </c>
      <c r="F31" s="111">
        <f t="shared" si="5"/>
        <v>45</v>
      </c>
      <c r="G31" s="111">
        <f t="shared" si="5"/>
        <v>45</v>
      </c>
      <c r="H31" s="111">
        <f t="shared" si="5"/>
        <v>23</v>
      </c>
      <c r="I31" s="111">
        <f t="shared" si="5"/>
        <v>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4" t="s">
        <v>12</v>
      </c>
      <c r="C32" s="255"/>
      <c r="D32" s="256" t="str">
        <f>$B$7</f>
        <v>380/3</v>
      </c>
      <c r="E32" s="257"/>
      <c r="F32" s="110"/>
      <c r="G32" s="255" t="s">
        <v>11</v>
      </c>
      <c r="H32" s="255"/>
      <c r="I32" s="255"/>
      <c r="J32" s="256">
        <f>$O$6</f>
        <v>200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43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181" t="s">
        <v>12</v>
      </c>
      <c r="C41" s="182"/>
      <c r="D41" s="183" t="str">
        <f>$B$7</f>
        <v>380/3</v>
      </c>
      <c r="E41" s="184"/>
      <c r="F41" s="40"/>
      <c r="G41" s="182" t="s">
        <v>11</v>
      </c>
      <c r="H41" s="182"/>
      <c r="I41" s="182"/>
      <c r="J41" s="183">
        <f>$O$6</f>
        <v>200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294" t="str">
        <f>IF(S43="","",S43)</f>
        <v>دوبله جورابگیر با EVA4میل</v>
      </c>
      <c r="D43" s="295"/>
      <c r="E43" s="296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44</v>
      </c>
      <c r="T43" s="298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2024-05-18T06:51:40Z</cp:lastPrinted>
  <dcterms:created xsi:type="dcterms:W3CDTF">2018-11-04T09:48:07Z</dcterms:created>
  <dcterms:modified xsi:type="dcterms:W3CDTF">2024-05-18T06:51:46Z</dcterms:modified>
</cp:coreProperties>
</file>