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<sst xmlns="http://schemas.openxmlformats.org/spreadsheetml/2006/main" count="116" uniqueCount="55">
  <si>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</si>
  <si>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</si>
  <si>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</si>
  <si>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</si>
  <si>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</si>
  <si>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</si>
  <si>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</si>
  <si>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</si>
  <si>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</si>
  <si>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</si>
  <si>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</si>
  <si>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</si>
  <si>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</si>
  <si>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</si>
  <si>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</si>
  <si>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</si>
  <si>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</si>
  <si>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</si>
  <si>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</si>
  <si>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</si>
  <si>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</si>
  <si>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</si>
  <si>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</si>
  <si>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</si>
  <si>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</si>
  <si>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</si>
  <si>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</si>
  <si>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</si>
  <si>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</si>
  <si>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</si>
  <si>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</si>
  <si>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</si>
  <si>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</si>
  <si>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</si>
  <si>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</si>
  <si>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</si>
  <si>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</si>
  <si>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</si>
  <si>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</si>
  <si>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</si>
  <si>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</si>
  <si>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</si>
  <si>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</si>
  <si>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</si>
  <si>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30-31</t>
  </si>
  <si>
    <t>32-33</t>
  </si>
  <si>
    <t>34-35</t>
  </si>
  <si>
    <t>دوبله خز نباتی با عرض 1.5</t>
  </si>
  <si>
    <t xml:space="preserve">EVA 6میل مشکی نرم </t>
  </si>
  <si>
    <t xml:space="preserve">متر </t>
  </si>
  <si>
    <t xml:space="preserve">اسلیپر برفی دخترانه </t>
  </si>
  <si>
    <t xml:space="preserve">قرمز </t>
  </si>
  <si>
    <t>550/5</t>
  </si>
  <si>
    <t xml:space="preserve">پنگوئن تاجدار گلدوزی شود  </t>
  </si>
  <si>
    <t xml:space="preserve">دوبله جاسپین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</si>
</sst>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7" t="s">
        <v>32</v>
      </c>
      <c r="C1" s="308"/>
      <c r="D1" s="309">
        <v>2623</v>
      </c>
      <c r="E1" s="309"/>
      <c r="F1" s="310" t="s">
        <v>35</v>
      </c>
      <c r="G1" s="310"/>
      <c r="H1" s="310"/>
      <c r="I1" s="310"/>
      <c r="J1" s="310"/>
      <c r="K1" s="310"/>
      <c r="L1" s="310"/>
      <c r="M1" s="120"/>
      <c r="N1" s="305"/>
      <c r="O1" s="103"/>
      <c r="P1" s="288"/>
      <c r="Q1" s="288"/>
      <c r="R1" s="102"/>
      <c r="S1" s="101"/>
    </row>
    <row r="2" spans="2:36" ht="15.75" customHeight="1" x14ac:dyDescent="0.75">
      <c r="B2" s="299" t="s">
        <v>33</v>
      </c>
      <c r="C2" s="300"/>
      <c r="D2" s="117">
        <v>6</v>
      </c>
      <c r="E2" s="117">
        <v>10</v>
      </c>
      <c r="F2" s="117">
        <v>1399</v>
      </c>
      <c r="G2" s="99"/>
      <c r="H2" s="303" t="s">
        <v>37</v>
      </c>
      <c r="I2" s="304"/>
      <c r="J2" s="122"/>
      <c r="K2" s="118" t="s">
        <v>36</v>
      </c>
      <c r="L2" s="121"/>
      <c r="M2" s="121"/>
      <c r="N2" s="306"/>
      <c r="O2" s="112"/>
      <c r="Q2" s="3"/>
      <c r="R2" s="3"/>
    </row>
    <row r="3" spans="2:36" ht="15.75" customHeight="1" x14ac:dyDescent="0.2">
      <c r="B3" s="301" t="s">
        <v>34</v>
      </c>
      <c r="C3" s="302"/>
      <c r="D3" s="117"/>
      <c r="E3" s="117"/>
      <c r="F3" s="117">
        <v>1399</v>
      </c>
      <c r="G3" s="99"/>
      <c r="H3" s="303" t="s">
        <v>38</v>
      </c>
      <c r="I3" s="304"/>
      <c r="J3" s="122"/>
      <c r="K3" s="118" t="s">
        <v>36</v>
      </c>
      <c r="L3" s="98"/>
      <c r="M3" s="200" t="s">
        <v>41</v>
      </c>
      <c r="N3" s="200"/>
      <c r="O3" s="153" t="s">
        <v>43</v>
      </c>
      <c r="Q3" s="3"/>
      <c r="R3" s="3"/>
    </row>
    <row r="4" spans="2:36" ht="15.75" customHeight="1" x14ac:dyDescent="0.25">
      <c r="B4" s="299" t="s">
        <v>40</v>
      </c>
      <c r="C4" s="300"/>
      <c r="D4" s="116"/>
      <c r="E4" s="119"/>
      <c r="F4" s="117">
        <v>1399</v>
      </c>
      <c r="G4" s="99"/>
      <c r="H4" s="303" t="s">
        <v>39</v>
      </c>
      <c r="I4" s="304"/>
      <c r="J4" s="123"/>
      <c r="K4" s="118" t="s">
        <v>36</v>
      </c>
      <c r="L4" s="98"/>
      <c r="M4" s="200"/>
      <c r="N4" s="200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89" t="s">
        <v>31</v>
      </c>
      <c r="C6" s="290"/>
      <c r="D6" s="290"/>
      <c r="E6" s="95" t="s">
        <v>30</v>
      </c>
      <c r="F6" s="94" t="str">
        <f>R6</f>
        <v>30-31</v>
      </c>
      <c r="G6" s="94" t="str">
        <f t="shared" ref="G6:L7" si="0">S6</f>
        <v>32-33</v>
      </c>
      <c r="H6" s="94" t="str">
        <f t="shared" si="0"/>
        <v>34-35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6" t="s">
        <v>11</v>
      </c>
      <c r="O6" s="228">
        <v>86</v>
      </c>
      <c r="P6" s="84"/>
      <c r="Q6" s="92" t="s">
        <v>30</v>
      </c>
      <c r="R6" s="134" t="s">
        <v>44</v>
      </c>
      <c r="S6" s="135" t="s">
        <v>45</v>
      </c>
      <c r="T6" s="135" t="s">
        <v>46</v>
      </c>
      <c r="U6" s="135"/>
      <c r="V6" s="135"/>
      <c r="W6" s="135"/>
      <c r="X6" s="136"/>
      <c r="Y6" s="92" t="s">
        <v>29</v>
      </c>
    </row>
    <row r="7" spans="2:36" ht="18" customHeight="1" thickBot="1" x14ac:dyDescent="0.25">
      <c r="B7" s="291" t="s">
        <v>52</v>
      </c>
      <c r="C7" s="292"/>
      <c r="D7" s="292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7"/>
      <c r="O7" s="229"/>
      <c r="P7" s="89"/>
      <c r="Q7" s="88" t="s">
        <v>28</v>
      </c>
      <c r="R7" s="87">
        <v>40</v>
      </c>
      <c r="S7" s="87">
        <v>40</v>
      </c>
      <c r="T7" s="87">
        <v>40</v>
      </c>
      <c r="U7" s="87"/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1"/>
      <c r="C8" s="292"/>
      <c r="D8" s="292"/>
      <c r="E8" s="295" t="s">
        <v>27</v>
      </c>
      <c r="F8" s="287"/>
      <c r="G8" s="287"/>
      <c r="H8" s="287"/>
      <c r="I8" s="287"/>
      <c r="J8" s="287"/>
      <c r="K8" s="287"/>
      <c r="L8" s="287"/>
      <c r="M8" s="280"/>
      <c r="N8" s="230" t="s">
        <v>26</v>
      </c>
      <c r="O8" s="31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3"/>
      <c r="C9" s="294"/>
      <c r="D9" s="294"/>
      <c r="E9" s="296"/>
      <c r="F9" s="256"/>
      <c r="G9" s="256"/>
      <c r="H9" s="256"/>
      <c r="I9" s="256"/>
      <c r="J9" s="256"/>
      <c r="K9" s="256"/>
      <c r="L9" s="256"/>
      <c r="M9" s="281"/>
      <c r="N9" s="231"/>
      <c r="O9" s="318"/>
      <c r="P9" s="74"/>
      <c r="Q9" s="297" t="s">
        <v>25</v>
      </c>
      <c r="R9" s="29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3" t="s">
        <v>24</v>
      </c>
      <c r="D11" s="283"/>
      <c r="E11" s="283"/>
      <c r="F11" s="53" t="s">
        <v>6</v>
      </c>
      <c r="G11" s="284" t="s">
        <v>9</v>
      </c>
      <c r="H11" s="284"/>
      <c r="I11" s="284" t="s">
        <v>5</v>
      </c>
      <c r="J11" s="284"/>
      <c r="K11" s="285" t="s">
        <v>8</v>
      </c>
      <c r="L11" s="286"/>
      <c r="M11" s="277" t="s">
        <v>10</v>
      </c>
      <c r="N11" s="278"/>
      <c r="O11" s="279"/>
      <c r="P11" s="18"/>
      <c r="Q11" s="55" t="s">
        <v>16</v>
      </c>
      <c r="R11" s="54" t="s">
        <v>15</v>
      </c>
      <c r="S11" s="173" t="s">
        <v>24</v>
      </c>
      <c r="T11" s="174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1" t="str">
        <f>IF(S12="","",S12)</f>
        <v xml:space="preserve">دوبله جاسپین قرمز </v>
      </c>
      <c r="D12" s="272"/>
      <c r="E12" s="273"/>
      <c r="F12" s="19" t="str">
        <f>IF(C12="","",IF(U12="","",U12))</f>
        <v>متر</v>
      </c>
      <c r="G12" s="178">
        <f>IF(C12="","",$M$7)</f>
        <v>120</v>
      </c>
      <c r="H12" s="178"/>
      <c r="I12" s="168">
        <f>IF(C12="","",AA12)</f>
        <v>8</v>
      </c>
      <c r="J12" s="168"/>
      <c r="K12" s="179"/>
      <c r="L12" s="274"/>
      <c r="M12" s="232" t="s">
        <v>50</v>
      </c>
      <c r="N12" s="233"/>
      <c r="O12" s="234"/>
      <c r="P12" s="49"/>
      <c r="Q12" s="71">
        <v>1</v>
      </c>
      <c r="R12" s="124"/>
      <c r="S12" s="275" t="s">
        <v>54</v>
      </c>
      <c r="T12" s="276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65" t="str">
        <f>IF(S13="","",S13)</f>
        <v>دوبله خز نباتی با عرض 1.5</v>
      </c>
      <c r="D13" s="165"/>
      <c r="E13" s="165"/>
      <c r="F13" s="19" t="str">
        <f>IF(C13="","",IF(U13="","",U13))</f>
        <v xml:space="preserve">متر </v>
      </c>
      <c r="G13" s="178">
        <f>IF(C13="","",$M$7)</f>
        <v>120</v>
      </c>
      <c r="H13" s="178"/>
      <c r="I13" s="168">
        <f>IF(C13="","",AA13)</f>
        <v>12</v>
      </c>
      <c r="J13" s="168"/>
      <c r="K13" s="183"/>
      <c r="L13" s="282"/>
      <c r="M13" s="235"/>
      <c r="N13" s="233"/>
      <c r="O13" s="234"/>
      <c r="P13" s="45"/>
      <c r="Q13" s="70">
        <v>2</v>
      </c>
      <c r="R13" s="127"/>
      <c r="S13" s="253" t="s">
        <v>47</v>
      </c>
      <c r="T13" s="254"/>
      <c r="U13" s="128" t="s">
        <v>49</v>
      </c>
      <c r="V13" s="129">
        <v>54</v>
      </c>
      <c r="X13" s="22"/>
      <c r="Y13" s="22"/>
      <c r="AA13" s="6">
        <f t="shared" ref="AA13:AA15" si="2">($M$7*V13)/$S$9</f>
        <v>12</v>
      </c>
    </row>
    <row r="14" spans="2:36" ht="19.7" customHeight="1" x14ac:dyDescent="0.2">
      <c r="B14" s="46">
        <v>3</v>
      </c>
      <c r="C14" s="165" t="str">
        <f>IF(S14="","",S14)</f>
        <v xml:space="preserve">EVA 6میل مشکی نرم </v>
      </c>
      <c r="D14" s="165"/>
      <c r="E14" s="165"/>
      <c r="F14" s="19" t="str">
        <f>IF(C14="","",IF(U14="","",U14))</f>
        <v>متر</v>
      </c>
      <c r="G14" s="178">
        <f>IF(C14="","",$M$7)</f>
        <v>120</v>
      </c>
      <c r="H14" s="178"/>
      <c r="I14" s="168">
        <f>IF(C14="","",AA14)</f>
        <v>4</v>
      </c>
      <c r="J14" s="168"/>
      <c r="K14" s="169"/>
      <c r="L14" s="170"/>
      <c r="M14" s="235"/>
      <c r="N14" s="233"/>
      <c r="O14" s="234"/>
      <c r="P14" s="11"/>
      <c r="Q14" s="70">
        <v>3</v>
      </c>
      <c r="R14" s="127"/>
      <c r="S14" s="253" t="s">
        <v>48</v>
      </c>
      <c r="T14" s="254"/>
      <c r="U14" s="128" t="s">
        <v>42</v>
      </c>
      <c r="V14" s="130">
        <v>18</v>
      </c>
      <c r="X14" s="22"/>
      <c r="Y14" s="22"/>
      <c r="AA14" s="6">
        <f t="shared" si="2"/>
        <v>4</v>
      </c>
    </row>
    <row r="15" spans="2:36" ht="19.7" customHeight="1" thickBot="1" x14ac:dyDescent="0.25">
      <c r="B15" s="69">
        <v>4</v>
      </c>
      <c r="C15" s="262" t="str">
        <f>IF(S15="","",S15)</f>
        <v/>
      </c>
      <c r="D15" s="262"/>
      <c r="E15" s="262"/>
      <c r="F15" s="68" t="str">
        <f>IF(C15="","",IF(U15="","",U15))</f>
        <v/>
      </c>
      <c r="G15" s="263" t="str">
        <f>IF(C15="","",$M$7)</f>
        <v/>
      </c>
      <c r="H15" s="263"/>
      <c r="I15" s="264" t="str">
        <f>IF(C15="","",AA15)</f>
        <v/>
      </c>
      <c r="J15" s="264"/>
      <c r="K15" s="265"/>
      <c r="L15" s="266"/>
      <c r="M15" s="235"/>
      <c r="N15" s="233"/>
      <c r="O15" s="234"/>
      <c r="P15" s="45"/>
      <c r="Q15" s="67">
        <v>4</v>
      </c>
      <c r="R15" s="131"/>
      <c r="S15" s="260"/>
      <c r="T15" s="26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87" t="s">
        <v>13</v>
      </c>
      <c r="C16" s="188"/>
      <c r="D16" s="189"/>
      <c r="E16" s="190" t="s">
        <v>3</v>
      </c>
      <c r="F16" s="191"/>
      <c r="G16" s="192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3" t="s">
        <v>12</v>
      </c>
      <c r="C20" s="224"/>
      <c r="D20" s="216" t="str">
        <f>$B$7</f>
        <v>550/5</v>
      </c>
      <c r="E20" s="225"/>
      <c r="F20" s="107"/>
      <c r="G20" s="224" t="s">
        <v>11</v>
      </c>
      <c r="H20" s="224"/>
      <c r="I20" s="224"/>
      <c r="J20" s="216">
        <f>$O$6</f>
        <v>86</v>
      </c>
      <c r="K20" s="216"/>
      <c r="L20" s="216"/>
      <c r="M20" s="217" t="s">
        <v>10</v>
      </c>
      <c r="N20" s="218"/>
      <c r="O20" s="21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2" t="s">
        <v>7</v>
      </c>
      <c r="C21" s="203"/>
      <c r="D21" s="203"/>
      <c r="E21" s="244"/>
      <c r="F21" s="31" t="s">
        <v>6</v>
      </c>
      <c r="G21" s="245" t="s">
        <v>9</v>
      </c>
      <c r="H21" s="246"/>
      <c r="I21" s="247" t="s">
        <v>5</v>
      </c>
      <c r="J21" s="248"/>
      <c r="K21" s="249" t="s">
        <v>8</v>
      </c>
      <c r="L21" s="250"/>
      <c r="M21" s="311" t="s">
        <v>53</v>
      </c>
      <c r="N21" s="312"/>
      <c r="O21" s="313"/>
      <c r="P21" s="109"/>
      <c r="Q21" s="154" t="s">
        <v>7</v>
      </c>
      <c r="R21" s="155"/>
      <c r="S21" s="155"/>
      <c r="T21" s="15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57" t="str">
        <f>IF(S22="","",S22)</f>
        <v/>
      </c>
      <c r="D22" s="158"/>
      <c r="E22" s="158"/>
      <c r="F22" s="27" t="str">
        <f>IF(C22="","",IF(U22="","",U22))</f>
        <v/>
      </c>
      <c r="G22" s="159" t="str">
        <f>IF(C22="","",$M$7)</f>
        <v/>
      </c>
      <c r="H22" s="159"/>
      <c r="I22" s="160" t="str">
        <f>IF(C22="","",AA22)</f>
        <v/>
      </c>
      <c r="J22" s="160"/>
      <c r="K22" s="161"/>
      <c r="L22" s="162"/>
      <c r="M22" s="311"/>
      <c r="N22" s="312"/>
      <c r="O22" s="313"/>
      <c r="P22" s="11"/>
      <c r="Q22" s="26">
        <v>1</v>
      </c>
      <c r="R22" s="25"/>
      <c r="S22" s="163"/>
      <c r="T22" s="163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4" t="str">
        <f>IF(S23="","",S23)</f>
        <v/>
      </c>
      <c r="D23" s="165"/>
      <c r="E23" s="165"/>
      <c r="F23" s="19" t="str">
        <f>IF(C23="","",IF(U23="","",U23))</f>
        <v/>
      </c>
      <c r="G23" s="166" t="str">
        <f>IF(C23="","",$M$7)</f>
        <v/>
      </c>
      <c r="H23" s="167"/>
      <c r="I23" s="168" t="str">
        <f>IF(C23="","",AA23)</f>
        <v/>
      </c>
      <c r="J23" s="168"/>
      <c r="K23" s="169"/>
      <c r="L23" s="170"/>
      <c r="M23" s="311"/>
      <c r="N23" s="312"/>
      <c r="O23" s="313"/>
      <c r="P23" s="109"/>
      <c r="Q23" s="17">
        <v>2</v>
      </c>
      <c r="R23" s="16"/>
      <c r="S23" s="163"/>
      <c r="T23" s="16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4" t="str">
        <f>IF(S24="","",S24)</f>
        <v/>
      </c>
      <c r="D24" s="165"/>
      <c r="E24" s="165"/>
      <c r="F24" s="19" t="str">
        <f>IF(C24="","",IF(U24="","",U24))</f>
        <v/>
      </c>
      <c r="G24" s="166" t="str">
        <f>IF(C24="","",$M$7)</f>
        <v/>
      </c>
      <c r="H24" s="167"/>
      <c r="I24" s="168" t="str">
        <f>IF(C24="","",AA24)</f>
        <v/>
      </c>
      <c r="J24" s="168"/>
      <c r="K24" s="169"/>
      <c r="L24" s="170"/>
      <c r="M24" s="311"/>
      <c r="N24" s="312"/>
      <c r="O24" s="313"/>
      <c r="P24" s="108"/>
      <c r="Q24" s="17">
        <v>3</v>
      </c>
      <c r="R24" s="16"/>
      <c r="S24" s="267"/>
      <c r="T24" s="26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69" t="str">
        <f>IF(S25="","",S25)</f>
        <v/>
      </c>
      <c r="D25" s="270"/>
      <c r="E25" s="270"/>
      <c r="F25" s="12" t="str">
        <f>IF(C25="","",IF(U25="","",U25))</f>
        <v/>
      </c>
      <c r="G25" s="171" t="str">
        <f>IF(C25="","",$M$7)</f>
        <v/>
      </c>
      <c r="H25" s="172"/>
      <c r="I25" s="206" t="str">
        <f>IF(C25="","",AA25)</f>
        <v/>
      </c>
      <c r="J25" s="206"/>
      <c r="K25" s="207"/>
      <c r="L25" s="208"/>
      <c r="M25" s="314"/>
      <c r="N25" s="315"/>
      <c r="O25" s="316"/>
      <c r="P25" s="11"/>
      <c r="Q25" s="10">
        <v>4</v>
      </c>
      <c r="R25" s="9"/>
      <c r="S25" s="209"/>
      <c r="T25" s="20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87" t="s">
        <v>4</v>
      </c>
      <c r="C26" s="188"/>
      <c r="D26" s="189"/>
      <c r="E26" s="190" t="s">
        <v>3</v>
      </c>
      <c r="F26" s="191"/>
      <c r="G26" s="192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1" t="s">
        <v>30</v>
      </c>
      <c r="C30" s="252"/>
      <c r="D30" s="94" t="str">
        <f>F6</f>
        <v>30-31</v>
      </c>
      <c r="E30" s="94" t="str">
        <f t="shared" ref="E30:J30" si="4">G6</f>
        <v>32-33</v>
      </c>
      <c r="F30" s="94" t="str">
        <f t="shared" si="4"/>
        <v>34-35</v>
      </c>
      <c r="G30" s="94">
        <f t="shared" si="4"/>
        <v>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2" t="s">
        <v>29</v>
      </c>
      <c r="L30" s="257"/>
      <c r="M30" s="218" t="s">
        <v>10</v>
      </c>
      <c r="N30" s="218"/>
      <c r="O30" s="21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55" t="s">
        <v>28</v>
      </c>
      <c r="C31" s="256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58">
        <f>J31+I31+H31+G31+F31+E31+D31</f>
        <v>120</v>
      </c>
      <c r="L31" s="259"/>
      <c r="M31" s="242"/>
      <c r="N31" s="242"/>
      <c r="O31" s="24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37" t="s">
        <v>12</v>
      </c>
      <c r="C32" s="238"/>
      <c r="D32" s="239" t="str">
        <f>$B$7</f>
        <v>550/5</v>
      </c>
      <c r="E32" s="240"/>
      <c r="F32" s="110"/>
      <c r="G32" s="238" t="s">
        <v>11</v>
      </c>
      <c r="H32" s="238"/>
      <c r="I32" s="238"/>
      <c r="J32" s="239">
        <f>$O$6</f>
        <v>86</v>
      </c>
      <c r="K32" s="239"/>
      <c r="L32" s="239"/>
      <c r="M32" s="241"/>
      <c r="N32" s="242"/>
      <c r="O32" s="24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0" t="s">
        <v>23</v>
      </c>
      <c r="D33" s="210"/>
      <c r="E33" s="210"/>
      <c r="F33" s="56" t="s">
        <v>6</v>
      </c>
      <c r="G33" s="196" t="s">
        <v>9</v>
      </c>
      <c r="H33" s="196"/>
      <c r="I33" s="196" t="s">
        <v>5</v>
      </c>
      <c r="J33" s="196"/>
      <c r="K33" s="197" t="s">
        <v>8</v>
      </c>
      <c r="L33" s="198"/>
      <c r="M33" s="199"/>
      <c r="N33" s="200"/>
      <c r="O33" s="201"/>
      <c r="P33" s="18"/>
      <c r="Q33" s="55" t="s">
        <v>16</v>
      </c>
      <c r="R33" s="54" t="s">
        <v>15</v>
      </c>
      <c r="S33" s="173" t="s">
        <v>22</v>
      </c>
      <c r="T33" s="174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1" t="str">
        <f>IF(S34="","",S34)</f>
        <v/>
      </c>
      <c r="D34" s="212"/>
      <c r="E34" s="213"/>
      <c r="F34" s="19" t="str">
        <f>IF(C34="","",IF(U34="","",U34))</f>
        <v/>
      </c>
      <c r="G34" s="178" t="str">
        <f>IF(C34="","",$M$7)</f>
        <v/>
      </c>
      <c r="H34" s="178"/>
      <c r="I34" s="168" t="str">
        <f>IF(C34="","",AA34)</f>
        <v/>
      </c>
      <c r="J34" s="168"/>
      <c r="K34" s="179"/>
      <c r="L34" s="180"/>
      <c r="M34" s="199"/>
      <c r="N34" s="200"/>
      <c r="O34" s="201"/>
      <c r="P34" s="49"/>
      <c r="Q34" s="26">
        <v>1</v>
      </c>
      <c r="R34" s="48"/>
      <c r="S34" s="214"/>
      <c r="T34" s="215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65" t="str">
        <f>IF(S35="","",S35)</f>
        <v/>
      </c>
      <c r="D35" s="165"/>
      <c r="E35" s="165"/>
      <c r="F35" s="19" t="str">
        <f>IF(C35="","",IF(U35="","",U35))</f>
        <v/>
      </c>
      <c r="G35" s="178" t="str">
        <f>IF(C35="","",$M$7)</f>
        <v/>
      </c>
      <c r="H35" s="178"/>
      <c r="I35" s="168" t="str">
        <f>IF(C35="","",AA35)</f>
        <v/>
      </c>
      <c r="J35" s="168"/>
      <c r="K35" s="183"/>
      <c r="L35" s="184"/>
      <c r="M35" s="202"/>
      <c r="N35" s="203"/>
      <c r="O35" s="204"/>
      <c r="P35" s="45"/>
      <c r="Q35" s="10">
        <v>2</v>
      </c>
      <c r="R35" s="44"/>
      <c r="S35" s="185"/>
      <c r="T35" s="18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87" t="s">
        <v>13</v>
      </c>
      <c r="C36" s="188"/>
      <c r="D36" s="189"/>
      <c r="E36" s="190" t="s">
        <v>3</v>
      </c>
      <c r="F36" s="191"/>
      <c r="G36" s="192"/>
      <c r="H36" s="137" t="s">
        <v>2</v>
      </c>
      <c r="I36" s="138"/>
      <c r="J36" s="139"/>
      <c r="K36" s="140" t="s">
        <v>1</v>
      </c>
      <c r="L36" s="141"/>
      <c r="M36" s="193"/>
      <c r="N36" s="19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3" t="s">
        <v>21</v>
      </c>
      <c r="C38" s="220"/>
      <c r="D38" s="62" t="s">
        <v>20</v>
      </c>
      <c r="E38" s="61" t="s">
        <v>19</v>
      </c>
      <c r="F38" s="61"/>
      <c r="G38" s="61" t="s">
        <v>18</v>
      </c>
      <c r="H38" s="60"/>
      <c r="I38" s="221" t="s">
        <v>17</v>
      </c>
      <c r="J38" s="221"/>
      <c r="K38" s="222"/>
      <c r="L38" s="222"/>
      <c r="M38" s="22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3" t="s">
        <v>12</v>
      </c>
      <c r="C41" s="224"/>
      <c r="D41" s="216" t="str">
        <f>$B$7</f>
        <v>550/5</v>
      </c>
      <c r="E41" s="225"/>
      <c r="F41" s="40"/>
      <c r="G41" s="224" t="s">
        <v>11</v>
      </c>
      <c r="H41" s="224"/>
      <c r="I41" s="224"/>
      <c r="J41" s="216">
        <f>$O$6</f>
        <v>86</v>
      </c>
      <c r="K41" s="216"/>
      <c r="L41" s="216"/>
      <c r="M41" s="217" t="s">
        <v>10</v>
      </c>
      <c r="N41" s="218"/>
      <c r="O41" s="21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195" t="s">
        <v>14</v>
      </c>
      <c r="D42" s="195"/>
      <c r="E42" s="195"/>
      <c r="F42" s="56" t="s">
        <v>6</v>
      </c>
      <c r="G42" s="196" t="s">
        <v>9</v>
      </c>
      <c r="H42" s="196"/>
      <c r="I42" s="196" t="s">
        <v>5</v>
      </c>
      <c r="J42" s="196"/>
      <c r="K42" s="197" t="s">
        <v>8</v>
      </c>
      <c r="L42" s="198"/>
      <c r="M42" s="199"/>
      <c r="N42" s="200"/>
      <c r="O42" s="201"/>
      <c r="P42" s="18"/>
      <c r="Q42" s="55" t="s">
        <v>16</v>
      </c>
      <c r="R42" s="54" t="s">
        <v>15</v>
      </c>
      <c r="S42" s="173" t="s">
        <v>14</v>
      </c>
      <c r="T42" s="174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75" t="str">
        <f>IF(S43="","",S43)</f>
        <v/>
      </c>
      <c r="D43" s="176"/>
      <c r="E43" s="177"/>
      <c r="F43" s="19" t="str">
        <f>IF(C43="","",IF(U43="","",U43))</f>
        <v/>
      </c>
      <c r="G43" s="178" t="str">
        <f>IF(C43="","",$M$7)</f>
        <v/>
      </c>
      <c r="H43" s="178"/>
      <c r="I43" s="168" t="str">
        <f>IF(C43="","",AA43)</f>
        <v/>
      </c>
      <c r="J43" s="168"/>
      <c r="K43" s="179"/>
      <c r="L43" s="180"/>
      <c r="M43" s="199"/>
      <c r="N43" s="200"/>
      <c r="O43" s="201"/>
      <c r="P43" s="49"/>
      <c r="Q43" s="26">
        <v>1</v>
      </c>
      <c r="R43" s="48"/>
      <c r="S43" s="181"/>
      <c r="T43" s="182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65" t="str">
        <f>IF(S44="","",S44)</f>
        <v/>
      </c>
      <c r="D44" s="165"/>
      <c r="E44" s="165"/>
      <c r="F44" s="19" t="str">
        <f>IF(C44="","",IF(U44="","",U44))</f>
        <v/>
      </c>
      <c r="G44" s="178" t="str">
        <f>IF(C44="","",$M$7)</f>
        <v/>
      </c>
      <c r="H44" s="178"/>
      <c r="I44" s="168" t="str">
        <f>IF(C44="","",AA44)</f>
        <v/>
      </c>
      <c r="J44" s="168"/>
      <c r="K44" s="183"/>
      <c r="L44" s="184"/>
      <c r="M44" s="202"/>
      <c r="N44" s="203"/>
      <c r="O44" s="204"/>
      <c r="P44" s="45"/>
      <c r="Q44" s="10">
        <v>2</v>
      </c>
      <c r="R44" s="44"/>
      <c r="S44" s="185"/>
      <c r="T44" s="18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87" t="s">
        <v>13</v>
      </c>
      <c r="C45" s="188"/>
      <c r="D45" s="189"/>
      <c r="E45" s="190" t="s">
        <v>3</v>
      </c>
      <c r="F45" s="191"/>
      <c r="G45" s="192"/>
      <c r="H45" s="137" t="s">
        <v>2</v>
      </c>
      <c r="I45" s="138"/>
      <c r="J45" s="139"/>
      <c r="K45" s="140" t="s">
        <v>1</v>
      </c>
      <c r="L45" s="141"/>
      <c r="M45" s="193"/>
      <c r="N45" s="19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2020-12-27T14:06:48Z</cp:lastPrinted>
  <dcterms:created xsi:type="dcterms:W3CDTF">2018-11-04T09:48:07Z</dcterms:created>
  <dcterms:modified xsi:type="dcterms:W3CDTF">2020-12-27T14:06:51Z</dcterms:modified>
</cp:coreProperties>
</file>