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<sst xmlns="http://schemas.openxmlformats.org/spreadsheetml/2006/main" count="116" uniqueCount="55">
  <si>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</si>
  <si>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</si>
  <si>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</si>
  <si>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</si>
  <si>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</si>
  <si>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</si>
  <si>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</si>
  <si>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</si>
  <si>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</si>
  <si>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</si>
  <si>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</si>
  <si>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</si>
  <si>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</si>
  <si>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</si>
  <si>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</si>
  <si>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</si>
  <si>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</si>
  <si>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</si>
  <si>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</si>
  <si>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</si>
  <si>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</si>
  <si>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</si>
  <si>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</si>
  <si>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</si>
  <si>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</si>
  <si>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</si>
  <si>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</si>
  <si>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</si>
  <si>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</si>
  <si>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</si>
  <si>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</si>
  <si>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</si>
  <si>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</si>
  <si>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</si>
  <si>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</si>
  <si>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</si>
  <si>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</si>
  <si>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</si>
  <si>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</si>
  <si>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</si>
  <si>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</si>
  <si>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</si>
  <si>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</si>
  <si>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خز نباتی با عرض 1.5</t>
  </si>
  <si>
    <t xml:space="preserve">EVA 6میل مشکی نرم </t>
  </si>
  <si>
    <t xml:space="preserve">متر </t>
  </si>
  <si>
    <t xml:space="preserve">اسلیپر بابا نوئل </t>
  </si>
  <si>
    <t>550/6</t>
  </si>
  <si>
    <t>36-37</t>
  </si>
  <si>
    <t>38-39</t>
  </si>
  <si>
    <t>40-41</t>
  </si>
  <si>
    <t>42-43</t>
  </si>
  <si>
    <t xml:space="preserve">مدیریت </t>
  </si>
  <si>
    <t xml:space="preserve">قرمز </t>
  </si>
  <si>
    <t xml:space="preserve">دوبله پورشه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</si>
</sst>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0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</v>
      </c>
      <c r="E2" s="117">
        <v>9</v>
      </c>
      <c r="F2" s="117">
        <v>1402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8" t="s">
        <v>34</v>
      </c>
      <c r="C3" s="309"/>
      <c r="D3" s="117">
        <v>0</v>
      </c>
      <c r="E3" s="117">
        <v>0</v>
      </c>
      <c r="F3" s="117">
        <v>402</v>
      </c>
      <c r="G3" s="99"/>
      <c r="H3" s="310" t="s">
        <v>38</v>
      </c>
      <c r="I3" s="311"/>
      <c r="J3" s="122"/>
      <c r="K3" s="118" t="s">
        <v>36</v>
      </c>
      <c r="L3" s="98"/>
      <c r="M3" s="205" t="s">
        <v>41</v>
      </c>
      <c r="N3" s="205"/>
      <c r="O3" s="312" t="s">
        <v>52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1402</v>
      </c>
      <c r="G4" s="99"/>
      <c r="H4" s="310" t="s">
        <v>39</v>
      </c>
      <c r="I4" s="311"/>
      <c r="J4" s="123"/>
      <c r="K4" s="118" t="s">
        <v>36</v>
      </c>
      <c r="L4" s="98"/>
      <c r="M4" s="205"/>
      <c r="N4" s="205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310</v>
      </c>
      <c r="P6" s="84"/>
      <c r="Q6" s="92" t="s">
        <v>30</v>
      </c>
      <c r="R6" s="134" t="s">
        <v>48</v>
      </c>
      <c r="S6" s="135" t="s">
        <v>49</v>
      </c>
      <c r="T6" s="135" t="s">
        <v>50</v>
      </c>
      <c r="U6" s="135" t="s">
        <v>51</v>
      </c>
      <c r="V6" s="135"/>
      <c r="W6" s="135"/>
      <c r="X6" s="136"/>
      <c r="Y6" s="92" t="s">
        <v>29</v>
      </c>
    </row>
    <row r="7" spans="2:36" ht="18" customHeight="1" thickBot="1" x14ac:dyDescent="0.3">
      <c r="B7" s="298" t="s">
        <v>47</v>
      </c>
      <c r="C7" s="299"/>
      <c r="D7" s="299"/>
      <c r="E7" s="91" t="s">
        <v>28</v>
      </c>
      <c r="F7" s="90">
        <f>R7</f>
        <v>15</v>
      </c>
      <c r="G7" s="90">
        <f t="shared" si="0"/>
        <v>45</v>
      </c>
      <c r="H7" s="90">
        <f t="shared" si="0"/>
        <v>45</v>
      </c>
      <c r="I7" s="90">
        <f t="shared" si="0"/>
        <v>15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15</v>
      </c>
      <c r="S7" s="87">
        <v>45</v>
      </c>
      <c r="T7" s="87">
        <v>45</v>
      </c>
      <c r="U7" s="87">
        <v>15</v>
      </c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5" t="s">
        <v>26</v>
      </c>
      <c r="O8" s="237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دوبله پورشه قرمز </v>
      </c>
      <c r="D12" s="279"/>
      <c r="E12" s="280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10</v>
      </c>
      <c r="J12" s="173"/>
      <c r="K12" s="184"/>
      <c r="L12" s="281"/>
      <c r="M12" s="239" t="s">
        <v>46</v>
      </c>
      <c r="N12" s="240"/>
      <c r="O12" s="241"/>
      <c r="P12" s="49"/>
      <c r="Q12" s="71">
        <v>1</v>
      </c>
      <c r="R12" s="124"/>
      <c r="S12" s="282" t="s">
        <v>54</v>
      </c>
      <c r="T12" s="283"/>
      <c r="U12" s="125" t="s">
        <v>42</v>
      </c>
      <c r="V12" s="126">
        <v>45</v>
      </c>
      <c r="X12" s="22"/>
      <c r="Y12" s="22"/>
      <c r="AA12" s="6">
        <f>($M$7*V12)/$S$9</f>
        <v>10</v>
      </c>
    </row>
    <row r="13" spans="2:36" ht="19.7" customHeight="1" x14ac:dyDescent="0.25">
      <c r="B13" s="46">
        <v>2</v>
      </c>
      <c r="C13" s="170" t="str">
        <f>IF(S13="","",S13)</f>
        <v>دوبله خز نباتی با عرض 1.5</v>
      </c>
      <c r="D13" s="170"/>
      <c r="E13" s="170"/>
      <c r="F13" s="19" t="str">
        <f>IF(C13="","",IF(U13="","",U13))</f>
        <v xml:space="preserve">متر </v>
      </c>
      <c r="G13" s="183">
        <f>IF(C13="","",$M$7)</f>
        <v>120</v>
      </c>
      <c r="H13" s="183"/>
      <c r="I13" s="173">
        <f>IF(C13="","",AA13)</f>
        <v>15</v>
      </c>
      <c r="J13" s="173"/>
      <c r="K13" s="188"/>
      <c r="L13" s="289"/>
      <c r="M13" s="242"/>
      <c r="N13" s="240"/>
      <c r="O13" s="241"/>
      <c r="P13" s="45"/>
      <c r="Q13" s="70">
        <v>2</v>
      </c>
      <c r="R13" s="127"/>
      <c r="S13" s="260" t="s">
        <v>43</v>
      </c>
      <c r="T13" s="261"/>
      <c r="U13" s="128" t="s">
        <v>45</v>
      </c>
      <c r="V13" s="129">
        <v>67.5</v>
      </c>
      <c r="X13" s="22"/>
      <c r="Y13" s="22"/>
      <c r="AA13" s="6">
        <f t="shared" ref="AA13:AA15" si="2">($M$7*V13)/$S$9</f>
        <v>15</v>
      </c>
    </row>
    <row r="14" spans="2:36" ht="19.7" customHeight="1" x14ac:dyDescent="0.25">
      <c r="B14" s="46">
        <v>3</v>
      </c>
      <c r="C14" s="170" t="str">
        <f>IF(S14="","",S14)</f>
        <v xml:space="preserve">EVA 6میل مشکی نرم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4.8888888888888893</v>
      </c>
      <c r="J14" s="173"/>
      <c r="K14" s="174"/>
      <c r="L14" s="175"/>
      <c r="M14" s="242"/>
      <c r="N14" s="240"/>
      <c r="O14" s="241"/>
      <c r="P14" s="11"/>
      <c r="Q14" s="70">
        <v>3</v>
      </c>
      <c r="R14" s="127"/>
      <c r="S14" s="260" t="s">
        <v>44</v>
      </c>
      <c r="T14" s="261"/>
      <c r="U14" s="128" t="s">
        <v>42</v>
      </c>
      <c r="V14" s="130">
        <v>22</v>
      </c>
      <c r="X14" s="22"/>
      <c r="Y14" s="22"/>
      <c r="AA14" s="6">
        <f t="shared" si="2"/>
        <v>4.8888888888888893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2"/>
      <c r="N15" s="240"/>
      <c r="O15" s="241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550/6</v>
      </c>
      <c r="E20" s="230"/>
      <c r="F20" s="107"/>
      <c r="G20" s="229" t="s">
        <v>11</v>
      </c>
      <c r="H20" s="229"/>
      <c r="I20" s="229"/>
      <c r="J20" s="221">
        <f>$O$6</f>
        <v>310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45</v>
      </c>
      <c r="F31" s="111">
        <f t="shared" si="5"/>
        <v>45</v>
      </c>
      <c r="G31" s="111">
        <f t="shared" si="5"/>
        <v>15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550/6</v>
      </c>
      <c r="E32" s="247"/>
      <c r="F32" s="110"/>
      <c r="G32" s="245" t="s">
        <v>11</v>
      </c>
      <c r="H32" s="245"/>
      <c r="I32" s="245"/>
      <c r="J32" s="246">
        <f>$O$6</f>
        <v>310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550/6</v>
      </c>
      <c r="E41" s="230"/>
      <c r="F41" s="40"/>
      <c r="G41" s="229" t="s">
        <v>11</v>
      </c>
      <c r="H41" s="229"/>
      <c r="I41" s="229"/>
      <c r="J41" s="221">
        <f>$O$6</f>
        <v>310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2023-11-22T14:21:33Z</cp:lastPrinted>
  <dcterms:created xsi:type="dcterms:W3CDTF">2018-11-04T09:48:07Z</dcterms:created>
  <dcterms:modified xsi:type="dcterms:W3CDTF">2023-11-22T14:21:43Z</dcterms:modified>
</cp:coreProperties>
</file>