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<sst xmlns="http://schemas.openxmlformats.org/spreadsheetml/2006/main" count="114" uniqueCount="53">
  <si>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</si>
  <si>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</si>
  <si>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</si>
  <si>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</si>
  <si>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</si>
  <si>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</si>
  <si>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</si>
  <si>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</si>
  <si>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</si>
  <si>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</si>
  <si>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</si>
  <si>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</si>
  <si>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</si>
  <si>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</si>
  <si>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</si>
  <si>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</si>
  <si>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</si>
  <si>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</si>
  <si>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</si>
  <si>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</si>
  <si>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</si>
  <si>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</si>
  <si>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</si>
  <si>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</si>
  <si>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</si>
  <si>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</si>
  <si>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</si>
  <si>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</si>
  <si>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</si>
  <si>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</si>
  <si>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</si>
  <si>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</si>
  <si>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</si>
  <si>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</si>
  <si>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</si>
  <si>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</si>
  <si>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</si>
  <si>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</si>
  <si>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</si>
  <si>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</si>
  <si>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</si>
  <si>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</si>
  <si>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</si>
  <si>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</si>
  <si>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30-31</t>
  </si>
  <si>
    <t>32-33</t>
  </si>
  <si>
    <t>34-35</t>
  </si>
  <si>
    <t>دوبله خز نباتی با عرض 1.5</t>
  </si>
  <si>
    <t xml:space="preserve">EVA 6میل مشکی نرم </t>
  </si>
  <si>
    <t xml:space="preserve">متر </t>
  </si>
  <si>
    <t>بچگانه اسلپیر دایناسور</t>
  </si>
  <si>
    <t xml:space="preserve">کالباسی </t>
  </si>
  <si>
    <t xml:space="preserve">دوبله جاسپین کالباسی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</si>
</sst>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/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6"/>
      <c r="Q1" s="296"/>
      <c r="R1" s="102"/>
      <c r="S1" s="101"/>
    </row>
    <row r="2" spans="2:36" ht="15.75" customHeight="1" x14ac:dyDescent="0.75">
      <c r="B2" s="307" t="s">
        <v>33</v>
      </c>
      <c r="C2" s="308"/>
      <c r="D2" s="117">
        <v>28</v>
      </c>
      <c r="E2" s="117">
        <v>8</v>
      </c>
      <c r="F2" s="117">
        <v>1401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9" t="s">
        <v>34</v>
      </c>
      <c r="C3" s="310"/>
      <c r="D3" s="117"/>
      <c r="E3" s="117"/>
      <c r="F3" s="117">
        <v>1401</v>
      </c>
      <c r="G3" s="99"/>
      <c r="H3" s="311" t="s">
        <v>38</v>
      </c>
      <c r="I3" s="312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1401</v>
      </c>
      <c r="G4" s="99"/>
      <c r="H4" s="311" t="s">
        <v>39</v>
      </c>
      <c r="I4" s="312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7" t="s">
        <v>31</v>
      </c>
      <c r="C6" s="298"/>
      <c r="D6" s="298"/>
      <c r="E6" s="95" t="s">
        <v>30</v>
      </c>
      <c r="F6" s="94" t="str">
        <f>R6</f>
        <v>30-31</v>
      </c>
      <c r="G6" s="94" t="str">
        <f t="shared" ref="G6:L7" si="0">S6</f>
        <v>32-33</v>
      </c>
      <c r="H6" s="94" t="str">
        <f t="shared" si="0"/>
        <v>34-35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52</v>
      </c>
      <c r="P6" s="84"/>
      <c r="Q6" s="92" t="s">
        <v>30</v>
      </c>
      <c r="R6" s="134" t="s">
        <v>44</v>
      </c>
      <c r="S6" s="135" t="s">
        <v>45</v>
      </c>
      <c r="T6" s="135" t="s">
        <v>46</v>
      </c>
      <c r="U6" s="135"/>
      <c r="V6" s="135"/>
      <c r="W6" s="135"/>
      <c r="X6" s="136"/>
      <c r="Y6" s="92" t="s">
        <v>29</v>
      </c>
    </row>
    <row r="7" spans="2:36" ht="18" customHeight="1" thickBot="1" x14ac:dyDescent="0.3">
      <c r="B7" s="299">
        <v>551.4</v>
      </c>
      <c r="C7" s="300"/>
      <c r="D7" s="300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40</v>
      </c>
      <c r="S7" s="87">
        <v>40</v>
      </c>
      <c r="T7" s="87">
        <v>40</v>
      </c>
      <c r="U7" s="87"/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9"/>
      <c r="C8" s="300"/>
      <c r="D8" s="300"/>
      <c r="E8" s="303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1"/>
      <c r="C9" s="302"/>
      <c r="D9" s="302"/>
      <c r="E9" s="304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9" t="str">
        <f>IF(S12="","",S12)</f>
        <v xml:space="preserve">دوبله جاسپین کالباسی </v>
      </c>
      <c r="D12" s="280"/>
      <c r="E12" s="281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8</v>
      </c>
      <c r="J12" s="174"/>
      <c r="K12" s="185"/>
      <c r="L12" s="282"/>
      <c r="M12" s="240" t="s">
        <v>50</v>
      </c>
      <c r="N12" s="241"/>
      <c r="O12" s="242"/>
      <c r="P12" s="49"/>
      <c r="Q12" s="71">
        <v>1</v>
      </c>
      <c r="R12" s="124"/>
      <c r="S12" s="283" t="s">
        <v>52</v>
      </c>
      <c r="T12" s="284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171" t="str">
        <f>IF(S13="","",S13)</f>
        <v>دوبله خز نباتی با عرض 1.5</v>
      </c>
      <c r="D13" s="171"/>
      <c r="E13" s="171"/>
      <c r="F13" s="19" t="str">
        <f>IF(C13="","",IF(U13="","",U13))</f>
        <v xml:space="preserve">متر </v>
      </c>
      <c r="G13" s="184">
        <f>IF(C13="","",$M$7)</f>
        <v>120</v>
      </c>
      <c r="H13" s="184"/>
      <c r="I13" s="174">
        <f>IF(C13="","",AA13)</f>
        <v>12</v>
      </c>
      <c r="J13" s="174"/>
      <c r="K13" s="189"/>
      <c r="L13" s="290"/>
      <c r="M13" s="243"/>
      <c r="N13" s="241"/>
      <c r="O13" s="242"/>
      <c r="P13" s="45"/>
      <c r="Q13" s="70">
        <v>2</v>
      </c>
      <c r="R13" s="127"/>
      <c r="S13" s="261" t="s">
        <v>47</v>
      </c>
      <c r="T13" s="262"/>
      <c r="U13" s="128" t="s">
        <v>49</v>
      </c>
      <c r="V13" s="129">
        <v>54</v>
      </c>
      <c r="X13" s="22"/>
      <c r="Y13" s="22"/>
      <c r="AA13" s="6">
        <f t="shared" ref="AA13:AA15" si="2">($M$7*V13)/$S$9</f>
        <v>12</v>
      </c>
    </row>
    <row r="14" spans="2:36" ht="19.7" customHeight="1" x14ac:dyDescent="0.25">
      <c r="B14" s="46">
        <v>3</v>
      </c>
      <c r="C14" s="171" t="str">
        <f>IF(S14="","",S14)</f>
        <v xml:space="preserve">EVA 6میل مشکی نرم </v>
      </c>
      <c r="D14" s="171"/>
      <c r="E14" s="171"/>
      <c r="F14" s="19" t="str">
        <f>IF(C14="","",IF(U14="","",U14))</f>
        <v>متر</v>
      </c>
      <c r="G14" s="184">
        <f>IF(C14="","",$M$7)</f>
        <v>120</v>
      </c>
      <c r="H14" s="184"/>
      <c r="I14" s="174">
        <f>IF(C14="","",AA14)</f>
        <v>4</v>
      </c>
      <c r="J14" s="174"/>
      <c r="K14" s="175"/>
      <c r="L14" s="176"/>
      <c r="M14" s="243"/>
      <c r="N14" s="241"/>
      <c r="O14" s="242"/>
      <c r="P14" s="11"/>
      <c r="Q14" s="70">
        <v>3</v>
      </c>
      <c r="R14" s="127"/>
      <c r="S14" s="261" t="s">
        <v>48</v>
      </c>
      <c r="T14" s="262"/>
      <c r="U14" s="128" t="s">
        <v>42</v>
      </c>
      <c r="V14" s="130">
        <v>18</v>
      </c>
      <c r="X14" s="22"/>
      <c r="Y14" s="22"/>
      <c r="AA14" s="6">
        <f t="shared" si="2"/>
        <v>4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3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551.4</v>
      </c>
      <c r="E20" s="231"/>
      <c r="F20" s="107"/>
      <c r="G20" s="230" t="s">
        <v>11</v>
      </c>
      <c r="H20" s="230"/>
      <c r="I20" s="230"/>
      <c r="J20" s="222">
        <f>$O$6</f>
        <v>52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6"/>
      <c r="N22" s="154"/>
      <c r="O22" s="155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6"/>
      <c r="N23" s="154"/>
      <c r="O23" s="155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6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 t="str">
        <f>F6</f>
        <v>30-31</v>
      </c>
      <c r="E30" s="94" t="str">
        <f t="shared" ref="E30:J30" si="4">G6</f>
        <v>32-33</v>
      </c>
      <c r="F30" s="94" t="str">
        <f t="shared" si="4"/>
        <v>34-35</v>
      </c>
      <c r="G30" s="94">
        <f t="shared" si="4"/>
        <v>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>
        <f>$B$7</f>
        <v>551.4</v>
      </c>
      <c r="E32" s="248"/>
      <c r="F32" s="110"/>
      <c r="G32" s="246" t="s">
        <v>11</v>
      </c>
      <c r="H32" s="246"/>
      <c r="I32" s="246"/>
      <c r="J32" s="247">
        <f>$O$6</f>
        <v>52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551.4</v>
      </c>
      <c r="E41" s="231"/>
      <c r="F41" s="40"/>
      <c r="G41" s="230" t="s">
        <v>11</v>
      </c>
      <c r="H41" s="230"/>
      <c r="I41" s="230"/>
      <c r="J41" s="222">
        <f>$O$6</f>
        <v>52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2022-11-20T03:59:57Z</cp:lastPrinted>
  <dcterms:created xsi:type="dcterms:W3CDTF">2018-11-04T09:48:07Z</dcterms:created>
  <dcterms:modified xsi:type="dcterms:W3CDTF">2022-11-20T04:00:01Z</dcterms:modified>
</cp:coreProperties>
</file>