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<sst xmlns="http://schemas.openxmlformats.org/spreadsheetml/2006/main" count="119" uniqueCount="57">
  <si>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</si>
  <si>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</si>
  <si>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</si>
  <si>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</si>
  <si>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</si>
  <si>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</si>
  <si>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</si>
  <si>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</si>
  <si>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</si>
  <si>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</si>
  <si>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</si>
  <si>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</si>
  <si>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</si>
  <si>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</si>
  <si>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</si>
  <si>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</si>
  <si>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</si>
  <si>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</si>
  <si>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</si>
  <si>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</si>
  <si>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</si>
  <si>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</si>
  <si>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</si>
  <si>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</si>
  <si>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</si>
  <si>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</si>
  <si>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</si>
  <si>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</si>
  <si>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</si>
  <si>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</si>
  <si>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</si>
  <si>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</si>
  <si>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</si>
  <si>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</si>
  <si>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</si>
  <si>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</si>
  <si>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</si>
  <si>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</si>
  <si>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</si>
  <si>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</si>
  <si>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</si>
  <si>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</si>
  <si>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 پنجه جلو</t>
  </si>
  <si>
    <t>یارد</t>
  </si>
  <si>
    <t>سوبله ارگانزا مشکی با EVA 8میل</t>
  </si>
  <si>
    <t xml:space="preserve"> مواد مصرفی رویه جهت لیزر</t>
  </si>
  <si>
    <t xml:space="preserve"> مواد مصرفی  رویه جهت لیزر</t>
  </si>
  <si>
    <t xml:space="preserve">تعداد </t>
  </si>
  <si>
    <t xml:space="preserve">ناو واوان تکمیلی </t>
  </si>
  <si>
    <t xml:space="preserve">متر </t>
  </si>
  <si>
    <t>803/1</t>
  </si>
  <si>
    <t>EVA 8میل</t>
  </si>
  <si>
    <t>نایک بافتی زنانه</t>
  </si>
  <si>
    <t xml:space="preserve">همیلتون طوسی </t>
  </si>
  <si>
    <t xml:space="preserve">سوبله  فرهنگ مشکی </t>
  </si>
  <si>
    <t>کارخانه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</si>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</sst>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24</v>
      </c>
      <c r="E2" s="117">
        <v>1</v>
      </c>
      <c r="F2" s="117">
        <v>1402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1402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55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1402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28</v>
      </c>
      <c r="N6" s="228" t="s">
        <v>11</v>
      </c>
      <c r="O6" s="230">
        <v>121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/>
      <c r="W6" s="135"/>
      <c r="X6" s="136">
        <v>0</v>
      </c>
      <c r="Y6" s="92" t="s">
        <v>28</v>
      </c>
    </row>
    <row r="7" spans="2:36" ht="18" customHeight="1" thickBot="1" x14ac:dyDescent="0.3">
      <c r="B7" s="140" t="s">
        <v>50</v>
      </c>
      <c r="C7" s="141"/>
      <c r="D7" s="141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15</v>
      </c>
      <c r="S7" s="87">
        <v>15</v>
      </c>
      <c r="T7" s="87">
        <v>45</v>
      </c>
      <c r="U7" s="87">
        <v>45</v>
      </c>
      <c r="V7" s="87"/>
      <c r="W7" s="87"/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15</v>
      </c>
      <c r="R11" s="54" t="s">
        <v>14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سوبله  فرهنگ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8.8888888888888893</v>
      </c>
      <c r="J12" s="170"/>
      <c r="K12" s="171"/>
      <c r="L12" s="172"/>
      <c r="M12" s="236" t="s">
        <v>52</v>
      </c>
      <c r="N12" s="237"/>
      <c r="O12" s="238"/>
      <c r="P12" s="49"/>
      <c r="Q12" s="71">
        <v>1</v>
      </c>
      <c r="R12" s="124"/>
      <c r="S12" s="173" t="s">
        <v>54</v>
      </c>
      <c r="T12" s="174"/>
      <c r="U12" s="125" t="s">
        <v>41</v>
      </c>
      <c r="V12" s="126">
        <v>40</v>
      </c>
      <c r="X12" s="22"/>
      <c r="Y12" s="22"/>
      <c r="AA12" s="6">
        <f>($M$7*V12)/$S$9</f>
        <v>8.8888888888888893</v>
      </c>
    </row>
    <row r="13" spans="2:36" ht="19.7" customHeight="1" x14ac:dyDescent="0.25">
      <c r="B13" s="46">
        <v>2</v>
      </c>
      <c r="C13" s="207" t="str">
        <f>IF(S13="","",S13)</f>
        <v>قدک 6 میل پنجه جلو</v>
      </c>
      <c r="D13" s="207"/>
      <c r="E13" s="207"/>
      <c r="F13" s="19" t="str">
        <f>IF(C13="","",IF(U13="","",U13))</f>
        <v>یارد</v>
      </c>
      <c r="G13" s="169">
        <f>IF(C13="","",$M$7)</f>
        <v>120</v>
      </c>
      <c r="H13" s="169"/>
      <c r="I13" s="170">
        <f>IF(C13="","",AA13)</f>
        <v>2.2222222222222223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42</v>
      </c>
      <c r="T13" s="196"/>
      <c r="U13" s="125" t="s">
        <v>43</v>
      </c>
      <c r="V13" s="129">
        <v>10</v>
      </c>
      <c r="X13" s="22"/>
      <c r="Y13" s="22"/>
      <c r="AA13" s="6">
        <f t="shared" ref="AA13:AA15" si="2">($M$7*V13)/$S$9</f>
        <v>2.2222222222222223</v>
      </c>
    </row>
    <row r="14" spans="2:36" ht="19.7" customHeight="1" x14ac:dyDescent="0.25">
      <c r="B14" s="46">
        <v>3</v>
      </c>
      <c r="C14" s="207" t="str">
        <f>IF(S14="","",S14)</f>
        <v>EVA 8میل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1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51</v>
      </c>
      <c r="T14" s="196"/>
      <c r="U14" s="128" t="s">
        <v>41</v>
      </c>
      <c r="V14" s="130">
        <v>4.5</v>
      </c>
      <c r="X14" s="22"/>
      <c r="Y14" s="22"/>
      <c r="AA14" s="6">
        <f t="shared" si="2"/>
        <v>1</v>
      </c>
    </row>
    <row r="15" spans="2:36" ht="19.7" customHeight="1" thickBot="1" x14ac:dyDescent="0.3">
      <c r="B15" s="69">
        <v>4</v>
      </c>
      <c r="C15" s="210" t="str">
        <f>IF(S15="","",S15)</f>
        <v xml:space="preserve">ناو واوان تکمیلی 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2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48</v>
      </c>
      <c r="T15" s="206"/>
      <c r="U15" s="132" t="s">
        <v>41</v>
      </c>
      <c r="V15" s="133">
        <v>9</v>
      </c>
      <c r="X15" s="22"/>
      <c r="Y15" s="22"/>
      <c r="AA15" s="6">
        <f t="shared" si="2"/>
        <v>2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803/1</v>
      </c>
      <c r="E20" s="183"/>
      <c r="F20" s="107"/>
      <c r="G20" s="181" t="s">
        <v>11</v>
      </c>
      <c r="H20" s="181"/>
      <c r="I20" s="181"/>
      <c r="J20" s="182">
        <f>$O$6</f>
        <v>121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 xml:space="preserve">همیلتون طوسی </v>
      </c>
      <c r="D22" s="315"/>
      <c r="E22" s="315"/>
      <c r="F22" s="27" t="str">
        <f>IF(C22="","",IF(U22="","",U22))</f>
        <v xml:space="preserve">متر </v>
      </c>
      <c r="G22" s="316">
        <f>IF(C22="","",$M$7)</f>
        <v>120</v>
      </c>
      <c r="H22" s="316"/>
      <c r="I22" s="317">
        <f>IF(C22="","",AA22)</f>
        <v>4.5</v>
      </c>
      <c r="J22" s="317"/>
      <c r="K22" s="318"/>
      <c r="L22" s="319"/>
      <c r="M22" s="306"/>
      <c r="N22" s="307"/>
      <c r="O22" s="157"/>
      <c r="P22" s="11"/>
      <c r="Q22" s="26">
        <v>1</v>
      </c>
      <c r="R22" s="25"/>
      <c r="S22" s="320" t="s">
        <v>53</v>
      </c>
      <c r="T22" s="320"/>
      <c r="U22" s="24" t="s">
        <v>49</v>
      </c>
      <c r="V22" s="23">
        <v>20.25</v>
      </c>
      <c r="X22" s="22"/>
      <c r="Y22" s="22"/>
      <c r="AA22" s="6">
        <f>($M$7*V22)/$S$9</f>
        <v>4.5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6"/>
      <c r="N23" s="307"/>
      <c r="O23" s="15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803/1</v>
      </c>
      <c r="E32" s="257"/>
      <c r="F32" s="110"/>
      <c r="G32" s="255" t="s">
        <v>11</v>
      </c>
      <c r="H32" s="255"/>
      <c r="I32" s="255"/>
      <c r="J32" s="256">
        <f>$O$6</f>
        <v>121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15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15</v>
      </c>
      <c r="R33" s="54" t="s">
        <v>14</v>
      </c>
      <c r="S33" s="164" t="s">
        <v>21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سوبله ارگانزا مشکی با EVA 8میل</v>
      </c>
      <c r="D34" s="284"/>
      <c r="E34" s="285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3.3333333333333335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44</v>
      </c>
      <c r="T34" s="288"/>
      <c r="U34" s="24" t="s">
        <v>41</v>
      </c>
      <c r="V34" s="47">
        <v>15</v>
      </c>
      <c r="X34" s="22"/>
      <c r="Y34" s="22"/>
      <c r="AA34" s="6">
        <f>($M$7*V34)/$S$9</f>
        <v>3.3333333333333335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20</v>
      </c>
      <c r="C38" s="271"/>
      <c r="D38" s="62" t="s">
        <v>19</v>
      </c>
      <c r="E38" s="61" t="s">
        <v>18</v>
      </c>
      <c r="F38" s="61"/>
      <c r="G38" s="61" t="s">
        <v>17</v>
      </c>
      <c r="H38" s="60"/>
      <c r="I38" s="272" t="s">
        <v>16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803/1</v>
      </c>
      <c r="E41" s="183"/>
      <c r="F41" s="40"/>
      <c r="G41" s="181" t="s">
        <v>11</v>
      </c>
      <c r="H41" s="181"/>
      <c r="I41" s="181"/>
      <c r="J41" s="182">
        <f>$O$6</f>
        <v>121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15</v>
      </c>
      <c r="C42" s="302" t="s">
        <v>46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15</v>
      </c>
      <c r="R42" s="54" t="s">
        <v>14</v>
      </c>
      <c r="S42" s="164" t="s">
        <v>45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>
        <v>120</v>
      </c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 t="s">
        <v>47</v>
      </c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2023-04-15T05:36:32Z</cp:lastPrinted>
  <dcterms:created xsi:type="dcterms:W3CDTF">2018-11-04T09:48:07Z</dcterms:created>
  <dcterms:modified xsi:type="dcterms:W3CDTF">2023-04-15T05:37:02Z</dcterms:modified>
</cp:coreProperties>
</file>