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<sst xmlns="http://schemas.openxmlformats.org/spreadsheetml/2006/main" count="115" uniqueCount="54">
  <si>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</si>
  <si>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</si>
  <si>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</si>
  <si>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</si>
  <si>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</si>
  <si>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</si>
  <si>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</si>
  <si>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</si>
  <si>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</si>
  <si>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</si>
  <si>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</si>
  <si>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</si>
  <si>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</si>
  <si>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</si>
  <si>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</si>
  <si>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</si>
  <si>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</si>
  <si>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</si>
  <si>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</si>
  <si>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</si>
  <si>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</si>
  <si>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</si>
  <si>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</si>
  <si>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</si>
  <si>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</si>
  <si>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</si>
  <si>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</si>
  <si>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</si>
  <si>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</si>
  <si>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</si>
  <si>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</si>
  <si>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</si>
  <si>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</si>
  <si>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</si>
  <si>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</si>
  <si>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</si>
  <si>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</si>
  <si>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</si>
  <si>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</si>
  <si>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</si>
  <si>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</si>
  <si>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ملزومات </t>
  </si>
  <si>
    <t>ملزومات</t>
  </si>
  <si>
    <t xml:space="preserve">متر </t>
  </si>
  <si>
    <t xml:space="preserve">قدک 6 میل پنجه جلو </t>
  </si>
  <si>
    <t xml:space="preserve">ناواوان تکمیلی 1.2 مشکی </t>
  </si>
  <si>
    <t xml:space="preserve">دوخت </t>
  </si>
  <si>
    <t xml:space="preserve">کیلو گرم </t>
  </si>
  <si>
    <t>تسمه بافتی 1.5 سانت طوسی</t>
  </si>
  <si>
    <t>803/14</t>
  </si>
  <si>
    <t xml:space="preserve">ایران کتان </t>
  </si>
  <si>
    <t xml:space="preserve">آستر فرهنگ </t>
  </si>
  <si>
    <t xml:space="preserve">بند کشی </t>
  </si>
  <si>
    <t xml:space="preserve">صورتی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</si>
</sst>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4" fillId="0" borderId="25" xfId="0" applyFont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0" fontId="34" fillId="0" borderId="5" xfId="0" applyFont="1" applyBorder="1" applyAlignment="1" applyProtection="1">
      <alignment horizontal="left" vertical="center"/>
      <protection locked="0"/>
    </xf>
    <xf numFmtId="0" fontId="34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4" sqref="R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3</v>
      </c>
      <c r="E2" s="117">
        <v>3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50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28</v>
      </c>
      <c r="N6" s="228" t="s">
        <v>11</v>
      </c>
      <c r="O6" s="230">
        <v>125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28</v>
      </c>
    </row>
    <row r="7" spans="2:36" ht="18" customHeight="1" thickBot="1" x14ac:dyDescent="0.3">
      <c r="B7" s="140" t="s">
        <v>49</v>
      </c>
      <c r="C7" s="141"/>
      <c r="D7" s="141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15</v>
      </c>
      <c r="S7" s="87">
        <v>15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قدک 6 میل پنجه جلو </v>
      </c>
      <c r="D12" s="167"/>
      <c r="E12" s="168"/>
      <c r="F12" s="19" t="str">
        <f>IF(C12="","",IF(U12="","",U12))</f>
        <v xml:space="preserve">متر </v>
      </c>
      <c r="G12" s="169">
        <f>IF(C12="","",$M$7)</f>
        <v>120</v>
      </c>
      <c r="H12" s="169"/>
      <c r="I12" s="170">
        <f>IF(C12="","",AA12)</f>
        <v>0.8666666666666667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44</v>
      </c>
      <c r="T12" s="174"/>
      <c r="U12" s="125" t="s">
        <v>43</v>
      </c>
      <c r="V12" s="126">
        <v>3.9</v>
      </c>
      <c r="X12" s="22"/>
      <c r="Y12" s="22"/>
      <c r="AA12" s="6">
        <f>($M$7*V12)/$S$9</f>
        <v>0.8666666666666667</v>
      </c>
    </row>
    <row r="13" spans="2:36" ht="19.7" customHeight="1" x14ac:dyDescent="0.25">
      <c r="B13" s="46">
        <v>2</v>
      </c>
      <c r="C13" s="207" t="str">
        <f>IF(S13="","",S13)</f>
        <v xml:space="preserve">ناواوان تکمیلی 1.2 مشکی </v>
      </c>
      <c r="D13" s="207"/>
      <c r="E13" s="207"/>
      <c r="F13" s="19" t="str">
        <f>IF(C13="","",IF(U13="","",U13))</f>
        <v xml:space="preserve">متر </v>
      </c>
      <c r="G13" s="169">
        <f>IF(C13="","",$M$7)</f>
        <v>120</v>
      </c>
      <c r="H13" s="169"/>
      <c r="I13" s="170">
        <f>IF(C13="","",AA13)</f>
        <v>1.2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45</v>
      </c>
      <c r="T13" s="196"/>
      <c r="U13" s="125" t="s">
        <v>43</v>
      </c>
      <c r="V13" s="129">
        <v>5.4</v>
      </c>
      <c r="X13" s="22"/>
      <c r="Y13" s="22"/>
      <c r="AA13" s="6">
        <f t="shared" ref="AA13:AA15" si="2">($M$7*V13)/$S$9</f>
        <v>1.2</v>
      </c>
    </row>
    <row r="14" spans="2:36" ht="19.7" customHeight="1" x14ac:dyDescent="0.25">
      <c r="B14" s="46">
        <v>3</v>
      </c>
      <c r="C14" s="207" t="str">
        <f>IF(S14="","",S14)</f>
        <v xml:space="preserve">آستر فرهنگ </v>
      </c>
      <c r="D14" s="207"/>
      <c r="E14" s="207"/>
      <c r="F14" s="19" t="str">
        <f>IF(C14="","",IF(U14="","",U14))</f>
        <v xml:space="preserve">متر </v>
      </c>
      <c r="G14" s="169">
        <f>IF(C14="","",$M$7)</f>
        <v>120</v>
      </c>
      <c r="H14" s="169"/>
      <c r="I14" s="170">
        <f>IF(C14="","",AA14)</f>
        <v>8.4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51</v>
      </c>
      <c r="T14" s="196"/>
      <c r="U14" s="128" t="s">
        <v>43</v>
      </c>
      <c r="V14" s="130">
        <v>37.799999999999997</v>
      </c>
      <c r="X14" s="22"/>
      <c r="Y14" s="22"/>
      <c r="AA14" s="6">
        <f t="shared" si="2"/>
        <v>8.4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803/14</v>
      </c>
      <c r="E20" s="183"/>
      <c r="F20" s="107"/>
      <c r="G20" s="181" t="s">
        <v>11</v>
      </c>
      <c r="H20" s="181"/>
      <c r="I20" s="181"/>
      <c r="J20" s="182">
        <f>$O$6</f>
        <v>125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46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>تسمه بافتی 1.5 سانت طوسی</v>
      </c>
      <c r="D22" s="315"/>
      <c r="E22" s="315"/>
      <c r="F22" s="27" t="str">
        <f>IF(C22="","",IF(U22="","",U22))</f>
        <v xml:space="preserve">متر </v>
      </c>
      <c r="G22" s="316">
        <f>IF(C22="","",$M$7)</f>
        <v>120</v>
      </c>
      <c r="H22" s="316"/>
      <c r="I22" s="317">
        <f>IF(C22="","",AA22)</f>
        <v>36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48</v>
      </c>
      <c r="T22" s="320"/>
      <c r="U22" s="24" t="s">
        <v>43</v>
      </c>
      <c r="V22" s="23">
        <v>162</v>
      </c>
      <c r="X22" s="22"/>
      <c r="Y22" s="22"/>
      <c r="AA22" s="6">
        <f>($M$7*V22)/$S$9</f>
        <v>36</v>
      </c>
    </row>
    <row r="23" spans="2:30" s="32" customFormat="1" ht="19.5" customHeight="1" x14ac:dyDescent="0.25">
      <c r="B23" s="21">
        <v>2</v>
      </c>
      <c r="C23" s="268" t="str">
        <f>IF(S23="","",S23)</f>
        <v xml:space="preserve">بند کشی </v>
      </c>
      <c r="D23" s="207"/>
      <c r="E23" s="207"/>
      <c r="F23" s="19" t="str">
        <f>IF(C23="","",IF(U23="","",U23))</f>
        <v xml:space="preserve">کیلو گرم </v>
      </c>
      <c r="G23" s="221">
        <f>IF(C23="","",$M$7)</f>
        <v>120</v>
      </c>
      <c r="H23" s="222"/>
      <c r="I23" s="170">
        <f>IF(C23="","",AA23)</f>
        <v>1</v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 t="s">
        <v>52</v>
      </c>
      <c r="T23" s="320"/>
      <c r="U23" s="15" t="s">
        <v>47</v>
      </c>
      <c r="V23" s="14">
        <v>4.5</v>
      </c>
      <c r="X23" s="22"/>
      <c r="Y23" s="22"/>
      <c r="AA23" s="6">
        <f t="shared" ref="AA23:AA25" si="3">($M$7*V23)/$S$9</f>
        <v>1</v>
      </c>
    </row>
    <row r="24" spans="2:30" s="32" customFormat="1" ht="19.5" customHeight="1" x14ac:dyDescent="0.25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803/14</v>
      </c>
      <c r="E32" s="256"/>
      <c r="F32" s="110"/>
      <c r="G32" s="254" t="s">
        <v>11</v>
      </c>
      <c r="H32" s="254"/>
      <c r="I32" s="254"/>
      <c r="J32" s="255">
        <f>$O$6</f>
        <v>125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41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803/14</v>
      </c>
      <c r="E41" s="183"/>
      <c r="F41" s="40"/>
      <c r="G41" s="181" t="s">
        <v>11</v>
      </c>
      <c r="H41" s="181"/>
      <c r="I41" s="181"/>
      <c r="J41" s="182">
        <f>$O$6</f>
        <v>125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42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2023-06-02T05:43:18Z</cp:lastPrinted>
  <dcterms:created xsi:type="dcterms:W3CDTF">2018-11-04T09:48:07Z</dcterms:created>
  <dcterms:modified xsi:type="dcterms:W3CDTF">2023-06-02T05:47:04Z</dcterms:modified>
</cp:coreProperties>
</file>