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24" i="1"/>
  <c r="G25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<sst xmlns="http://schemas.openxmlformats.org/spreadsheetml/2006/main" count="108" uniqueCount="49">
  <si>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</si>
  <si>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</si>
  <si>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</si>
  <si>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</si>
  <si>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</si>
  <si>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</si>
  <si>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</si>
  <si>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</si>
  <si>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</si>
  <si>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</si>
  <si>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</si>
  <si>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</si>
  <si>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</si>
  <si>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</si>
  <si>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</si>
  <si>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</si>
  <si>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</si>
  <si>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</si>
  <si>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</si>
  <si>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</si>
  <si>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</si>
  <si>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</si>
  <si>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</si>
  <si>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</si>
  <si>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</si>
  <si>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</si>
  <si>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</si>
  <si>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</si>
  <si>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</si>
  <si>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</si>
  <si>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</si>
  <si>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</si>
  <si>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</si>
  <si>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</si>
  <si>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</si>
  <si>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</si>
  <si>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</si>
  <si>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</si>
  <si>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</si>
  <si>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</si>
  <si>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</si>
  <si>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 xml:space="preserve"> مواد مصرفی رویه جهت لیزر</t>
  </si>
  <si>
    <t xml:space="preserve"> مواد مصرفی  رویه جهت لیزر</t>
  </si>
  <si>
    <t xml:space="preserve">تعداد </t>
  </si>
  <si>
    <t>زیره نایک</t>
  </si>
  <si>
    <t>عدد</t>
  </si>
  <si>
    <t xml:space="preserve">مشکی </t>
  </si>
  <si>
    <t>804/9</t>
  </si>
  <si>
    <t>کتانی مردانه 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</si>
</sst>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1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1" fillId="0" borderId="41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0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25</v>
      </c>
      <c r="E2" s="117">
        <v>12</v>
      </c>
      <c r="F2" s="117">
        <v>1400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1400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44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1400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28" t="s">
        <v>11</v>
      </c>
      <c r="O6" s="230"/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25">
      <c r="B7" s="140" t="s">
        <v>47</v>
      </c>
      <c r="C7" s="141"/>
      <c r="D7" s="141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40</v>
      </c>
      <c r="I7" s="90">
        <f t="shared" si="0"/>
        <v>40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160</v>
      </c>
      <c r="N7" s="229"/>
      <c r="O7" s="231"/>
      <c r="P7" s="89"/>
      <c r="Q7" s="88" t="s">
        <v>27</v>
      </c>
      <c r="R7" s="87">
        <v>20</v>
      </c>
      <c r="S7" s="87">
        <v>20</v>
      </c>
      <c r="T7" s="87">
        <v>40</v>
      </c>
      <c r="U7" s="87">
        <v>40</v>
      </c>
      <c r="V7" s="87">
        <v>20</v>
      </c>
      <c r="W7" s="87">
        <v>20</v>
      </c>
      <c r="X7" s="86">
        <v>0</v>
      </c>
      <c r="Y7" s="85">
        <f>SUM(R7:X7)</f>
        <v>160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15</v>
      </c>
      <c r="R11" s="54" t="s">
        <v>14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/>
      </c>
      <c r="D12" s="167"/>
      <c r="E12" s="168"/>
      <c r="F12" s="19" t="str">
        <f>IF(C12="","",IF(U12="","",U12))</f>
        <v/>
      </c>
      <c r="G12" s="169" t="str">
        <f>IF(C12="","",$M$7)</f>
        <v/>
      </c>
      <c r="H12" s="169"/>
      <c r="I12" s="170" t="str">
        <f>IF(C12="","",AA12)</f>
        <v/>
      </c>
      <c r="J12" s="170"/>
      <c r="K12" s="171"/>
      <c r="L12" s="172"/>
      <c r="M12" s="236" t="s">
        <v>48</v>
      </c>
      <c r="N12" s="237"/>
      <c r="O12" s="238"/>
      <c r="P12" s="49"/>
      <c r="Q12" s="71">
        <v>1</v>
      </c>
      <c r="R12" s="124"/>
      <c r="S12" s="173"/>
      <c r="T12" s="174"/>
      <c r="U12" s="125"/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804/9</v>
      </c>
      <c r="E20" s="183"/>
      <c r="F20" s="107"/>
      <c r="G20" s="181" t="s">
        <v>11</v>
      </c>
      <c r="H20" s="181"/>
      <c r="I20" s="181"/>
      <c r="J20" s="182">
        <f>$O$6</f>
        <v>0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30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/>
      </c>
      <c r="D22" s="315"/>
      <c r="E22" s="315"/>
      <c r="F22" s="27" t="str">
        <f>IF(C22="","",IF(U22="","",U22))</f>
        <v/>
      </c>
      <c r="G22" s="316" t="str">
        <f>IF(C22="","",$M$7)</f>
        <v/>
      </c>
      <c r="H22" s="316"/>
      <c r="I22" s="317" t="str">
        <f>IF(C22="","",AA22)</f>
        <v/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/>
      <c r="T22" s="320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5"/>
      <c r="N23" s="306"/>
      <c r="O23" s="307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30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 t="s">
        <v>45</v>
      </c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27</v>
      </c>
      <c r="C31" s="147"/>
      <c r="D31" s="111">
        <f>F7</f>
        <v>20</v>
      </c>
      <c r="E31" s="111">
        <f t="shared" ref="E31:J31" si="5">G7</f>
        <v>20</v>
      </c>
      <c r="F31" s="111">
        <f t="shared" si="5"/>
        <v>40</v>
      </c>
      <c r="G31" s="111">
        <f t="shared" si="5"/>
        <v>40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3">
        <f>J31+I31+H31+G31+F31+E31+D31</f>
        <v>160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804/9</v>
      </c>
      <c r="E32" s="256"/>
      <c r="F32" s="110"/>
      <c r="G32" s="254" t="s">
        <v>11</v>
      </c>
      <c r="H32" s="254"/>
      <c r="I32" s="254"/>
      <c r="J32" s="255">
        <f>$O$6</f>
        <v>0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79" t="s">
        <v>22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15</v>
      </c>
      <c r="R33" s="54" t="s">
        <v>14</v>
      </c>
      <c r="S33" s="164" t="s">
        <v>21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/>
      <c r="T34" s="287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20</v>
      </c>
      <c r="C38" s="270"/>
      <c r="D38" s="62" t="s">
        <v>19</v>
      </c>
      <c r="E38" s="61" t="s">
        <v>18</v>
      </c>
      <c r="F38" s="61"/>
      <c r="G38" s="61" t="s">
        <v>17</v>
      </c>
      <c r="H38" s="60"/>
      <c r="I38" s="271" t="s">
        <v>16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804/9</v>
      </c>
      <c r="E41" s="183"/>
      <c r="F41" s="40"/>
      <c r="G41" s="181" t="s">
        <v>11</v>
      </c>
      <c r="H41" s="181"/>
      <c r="I41" s="181"/>
      <c r="J41" s="182">
        <f>$O$6</f>
        <v>0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301" t="s">
        <v>42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15</v>
      </c>
      <c r="R42" s="54" t="s">
        <v>14</v>
      </c>
      <c r="S42" s="164" t="s">
        <v>41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>
        <v>120</v>
      </c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 t="s">
        <v>43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2022-03-16T08:09:53Z</cp:lastPrinted>
  <dcterms:created xsi:type="dcterms:W3CDTF">2018-11-04T09:48:07Z</dcterms:created>
  <dcterms:modified xsi:type="dcterms:W3CDTF">2022-04-16T12:44:07Z</dcterms:modified>
</cp:coreProperties>
</file>