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C24" i="1"/>
  <c r="C23" i="1"/>
  <c r="C22" i="1"/>
  <c r="J20" i="1"/>
  <c r="D20" i="1"/>
  <c r="F22" i="1" l="1"/>
  <c r="F23" i="1"/>
  <c r="F24" i="1"/>
  <c r="F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5" i="1" s="1"/>
  <c r="F13" i="1"/>
  <c r="G13" i="1"/>
  <c r="G31" i="1"/>
  <c r="J31" i="1"/>
  <c r="F31" i="1"/>
  <c r="G44" i="1"/>
  <c r="I31" i="1"/>
  <c r="E31" i="1"/>
  <c r="H31" i="1"/>
  <c r="G24" i="1" l="1"/>
  <c r="G25" i="1"/>
  <c r="G35" i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I25" i="1" s="1"/>
  <c r="AA13" i="1"/>
  <c r="I13" i="1" s="1"/>
  <c r="AA15" i="1"/>
  <c r="I15" i="1" s="1"/>
  <c r="G22" i="1"/>
  <c r="G34" i="1"/>
  <c r="AA43" i="1"/>
  <c r="I43" i="1" s="1"/>
  <c r="AA44" i="1"/>
  <c r="I44" i="1" s="1"/>
  <c r="AA34" i="1"/>
  <c r="I34" i="1" s="1"/>
  <c r="AA35" i="1"/>
  <c r="I35" i="1" s="1"/>
</calcChain>
</file>

<file path=xl/sharedStrings.xml><?xml version="1.0" encoding="utf-8"?>
<sst xmlns="http://schemas.openxmlformats.org/spreadsheetml/2006/main" count="114" uniqueCount="52">
  <si>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</si>
  <si>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</si>
  <si>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</si>
  <si>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</si>
  <si>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</si>
  <si>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</si>
  <si>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</si>
  <si>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</si>
  <si>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</si>
  <si>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</si>
  <si>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</si>
  <si>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</si>
  <si>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</si>
  <si>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</si>
  <si>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</si>
  <si>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</si>
  <si>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</si>
  <si>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</si>
  <si>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</si>
  <si>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</si>
  <si>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</si>
  <si>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</si>
  <si>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رویه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</si>
  <si>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</si>
  <si>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</si>
  <si>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</si>
  <si>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</si>
  <si>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</si>
  <si>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</si>
  <si>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</si>
  <si>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</si>
  <si>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</si>
  <si>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</si>
  <si>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</si>
  <si>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</si>
  <si>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</si>
  <si>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</si>
  <si>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</si>
  <si>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</si>
  <si>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</si>
  <si>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</si>
  <si>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 xml:space="preserve">مواد مصرفی برشکاری </t>
  </si>
  <si>
    <t xml:space="preserve"> مواد مصرفی برشکاری </t>
  </si>
  <si>
    <t xml:space="preserve">سوبله  آستر فرهنگ مشکی </t>
  </si>
  <si>
    <t>قدک 6 میل پنجه</t>
  </si>
  <si>
    <t xml:space="preserve">سوبله ساق بوت مشکی </t>
  </si>
  <si>
    <t xml:space="preserve">بوت زنانه بزرگ </t>
  </si>
  <si>
    <t xml:space="preserve">ابر 2 سانت </t>
  </si>
  <si>
    <t>ورق</t>
  </si>
  <si>
    <t>823/1</t>
  </si>
  <si>
    <t xml:space="preserve">مشکی </t>
  </si>
  <si>
    <t xml:space="preserve">سوبله سوگو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</si>
</sst>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8"/>
      <color theme="1"/>
      <name val="Arial"/>
      <family val="2"/>
      <scheme val="minor"/>
    </font>
    <font>
      <b/>
      <sz val="36"/>
      <color theme="1"/>
      <name val="B Titr"/>
      <charset val="178"/>
    </font>
    <font>
      <b/>
      <sz val="24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6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6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3" fillId="0" borderId="25" xfId="0" applyFont="1" applyBorder="1" applyAlignment="1" applyProtection="1">
      <alignment horizontal="center" vertical="center" wrapText="1"/>
      <protection locked="0"/>
    </xf>
    <xf numFmtId="0" fontId="32" fillId="0" borderId="0" xfId="0" applyFont="1" applyBorder="1" applyAlignment="1" applyProtection="1">
      <alignment horizontal="center" vertical="center" wrapText="1"/>
      <protection locked="0"/>
    </xf>
    <xf numFmtId="0" fontId="32" fillId="0" borderId="24" xfId="0" applyFont="1" applyBorder="1" applyAlignment="1" applyProtection="1">
      <alignment horizontal="center" vertical="center" wrapText="1"/>
      <protection locked="0"/>
    </xf>
    <xf numFmtId="0" fontId="32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31" fillId="0" borderId="29" xfId="0" applyFont="1" applyBorder="1" applyAlignment="1" applyProtection="1">
      <alignment horizontal="center" vertical="center"/>
      <protection hidden="1"/>
    </xf>
    <xf numFmtId="0" fontId="31" fillId="0" borderId="26" xfId="0" applyFont="1" applyBorder="1" applyAlignment="1" applyProtection="1">
      <alignment horizontal="center" vertical="center"/>
      <protection hidden="1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3" sqref="R3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29</v>
      </c>
      <c r="C1" s="161"/>
      <c r="D1" s="162"/>
      <c r="E1" s="162"/>
      <c r="F1" s="163" t="s">
        <v>32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30</v>
      </c>
      <c r="C2" s="151"/>
      <c r="D2" s="117">
        <v>18</v>
      </c>
      <c r="E2" s="117">
        <v>8</v>
      </c>
      <c r="F2" s="117">
        <v>1400</v>
      </c>
      <c r="G2" s="99"/>
      <c r="H2" s="154" t="s">
        <v>34</v>
      </c>
      <c r="I2" s="155"/>
      <c r="J2" s="122"/>
      <c r="K2" s="118" t="s">
        <v>33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31</v>
      </c>
      <c r="C3" s="153"/>
      <c r="D3" s="117"/>
      <c r="E3" s="117"/>
      <c r="F3" s="117">
        <v>1400</v>
      </c>
      <c r="G3" s="99"/>
      <c r="H3" s="154" t="s">
        <v>35</v>
      </c>
      <c r="I3" s="155"/>
      <c r="J3" s="122"/>
      <c r="K3" s="118" t="s">
        <v>33</v>
      </c>
      <c r="L3" s="98"/>
      <c r="M3" s="156" t="s">
        <v>38</v>
      </c>
      <c r="N3" s="156"/>
      <c r="O3" s="157"/>
      <c r="Q3" s="3"/>
      <c r="R3" s="3"/>
    </row>
    <row r="4" spans="2:36" ht="15.75" customHeight="1" x14ac:dyDescent="0.25">
      <c r="B4" s="150" t="s">
        <v>37</v>
      </c>
      <c r="C4" s="151"/>
      <c r="D4" s="116"/>
      <c r="E4" s="119"/>
      <c r="F4" s="117">
        <v>1400</v>
      </c>
      <c r="G4" s="99"/>
      <c r="H4" s="154" t="s">
        <v>36</v>
      </c>
      <c r="I4" s="155"/>
      <c r="J4" s="123"/>
      <c r="K4" s="118" t="s">
        <v>33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28</v>
      </c>
      <c r="C6" s="139"/>
      <c r="D6" s="139"/>
      <c r="E6" s="95" t="s">
        <v>27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0</v>
      </c>
      <c r="M6" s="93" t="s">
        <v>26</v>
      </c>
      <c r="N6" s="228" t="s">
        <v>11</v>
      </c>
      <c r="O6" s="230">
        <v>32</v>
      </c>
      <c r="P6" s="84"/>
      <c r="Q6" s="92" t="s">
        <v>27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0</v>
      </c>
      <c r="Y6" s="92" t="s">
        <v>26</v>
      </c>
    </row>
    <row r="7" spans="2:36" ht="18" customHeight="1" thickBot="1" x14ac:dyDescent="0.25">
      <c r="B7" s="140" t="s">
        <v>49</v>
      </c>
      <c r="C7" s="141"/>
      <c r="D7" s="141"/>
      <c r="E7" s="91" t="s">
        <v>25</v>
      </c>
      <c r="F7" s="90">
        <f>R7</f>
        <v>30</v>
      </c>
      <c r="G7" s="90">
        <f t="shared" si="0"/>
        <v>30</v>
      </c>
      <c r="H7" s="90">
        <f t="shared" si="0"/>
        <v>30</v>
      </c>
      <c r="I7" s="90">
        <f t="shared" si="0"/>
        <v>30</v>
      </c>
      <c r="J7" s="90">
        <f t="shared" si="0"/>
        <v>30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29"/>
      <c r="O7" s="231"/>
      <c r="P7" s="89"/>
      <c r="Q7" s="88" t="s">
        <v>25</v>
      </c>
      <c r="R7" s="87">
        <v>30</v>
      </c>
      <c r="S7" s="87">
        <v>30</v>
      </c>
      <c r="T7" s="87">
        <v>30</v>
      </c>
      <c r="U7" s="87">
        <v>30</v>
      </c>
      <c r="V7" s="87">
        <v>30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24</v>
      </c>
      <c r="F8" s="146"/>
      <c r="G8" s="146"/>
      <c r="H8" s="146"/>
      <c r="I8" s="146"/>
      <c r="J8" s="146"/>
      <c r="K8" s="146"/>
      <c r="L8" s="146"/>
      <c r="M8" s="178"/>
      <c r="N8" s="232" t="s">
        <v>23</v>
      </c>
      <c r="O8" s="234" t="s">
        <v>50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/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22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22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166" t="str">
        <f>IF(S12="","",S12)</f>
        <v xml:space="preserve">سوبله سوگو مشکی </v>
      </c>
      <c r="D12" s="167"/>
      <c r="E12" s="168"/>
      <c r="F12" s="19" t="str">
        <f>IF(C12="","",IF(U12="","",U12))</f>
        <v>متر</v>
      </c>
      <c r="G12" s="169">
        <f>IF(C12="","",$M$7)</f>
        <v>180</v>
      </c>
      <c r="H12" s="169"/>
      <c r="I12" s="170">
        <f>IF(C12="","",AA12)</f>
        <v>27</v>
      </c>
      <c r="J12" s="170"/>
      <c r="K12" s="171"/>
      <c r="L12" s="172"/>
      <c r="M12" s="236" t="s">
        <v>46</v>
      </c>
      <c r="N12" s="237"/>
      <c r="O12" s="238"/>
      <c r="P12" s="49"/>
      <c r="Q12" s="71">
        <v>1</v>
      </c>
      <c r="R12" s="124"/>
      <c r="S12" s="173" t="s">
        <v>51</v>
      </c>
      <c r="T12" s="174"/>
      <c r="U12" s="125" t="s">
        <v>39</v>
      </c>
      <c r="V12" s="126">
        <v>81</v>
      </c>
      <c r="X12" s="22"/>
      <c r="Y12" s="22"/>
      <c r="AA12" s="6">
        <f>($M$7*V12)/$S$9</f>
        <v>27</v>
      </c>
    </row>
    <row r="13" spans="2:36" ht="19.7" customHeight="1" x14ac:dyDescent="0.2">
      <c r="B13" s="46">
        <v>2</v>
      </c>
      <c r="C13" s="207" t="str">
        <f>IF(S13="","",S13)</f>
        <v xml:space="preserve">سوبله  آستر فرهنگ مشکی </v>
      </c>
      <c r="D13" s="207"/>
      <c r="E13" s="207"/>
      <c r="F13" s="19" t="str">
        <f>IF(C13="","",IF(U13="","",U13))</f>
        <v>متر</v>
      </c>
      <c r="G13" s="169">
        <f>IF(C13="","",$M$7)</f>
        <v>180</v>
      </c>
      <c r="H13" s="169"/>
      <c r="I13" s="170">
        <f>IF(C13="","",AA13)</f>
        <v>24.75</v>
      </c>
      <c r="J13" s="170"/>
      <c r="K13" s="184"/>
      <c r="L13" s="185"/>
      <c r="M13" s="239"/>
      <c r="N13" s="237"/>
      <c r="O13" s="238"/>
      <c r="P13" s="45"/>
      <c r="Q13" s="70">
        <v>2</v>
      </c>
      <c r="R13" s="127"/>
      <c r="S13" s="195" t="s">
        <v>43</v>
      </c>
      <c r="T13" s="196"/>
      <c r="U13" s="125" t="s">
        <v>39</v>
      </c>
      <c r="V13" s="129">
        <v>74.25</v>
      </c>
      <c r="X13" s="22"/>
      <c r="Y13" s="22"/>
      <c r="AA13" s="6">
        <f t="shared" ref="AA13:AA15" si="2">($M$7*V13)/$S$9</f>
        <v>24.75</v>
      </c>
    </row>
    <row r="14" spans="2:36" ht="19.7" customHeight="1" x14ac:dyDescent="0.2">
      <c r="B14" s="46">
        <v>3</v>
      </c>
      <c r="C14" s="207" t="str">
        <f>IF(S14="","",S14)</f>
        <v xml:space="preserve">ابر 2 سانت </v>
      </c>
      <c r="D14" s="207"/>
      <c r="E14" s="207"/>
      <c r="F14" s="19" t="str">
        <f>IF(C14="","",IF(U14="","",U14))</f>
        <v>ورق</v>
      </c>
      <c r="G14" s="169">
        <f>IF(C14="","",$M$7)</f>
        <v>180</v>
      </c>
      <c r="H14" s="169"/>
      <c r="I14" s="170">
        <f>IF(C14="","",AA14)</f>
        <v>2.1666666666666665</v>
      </c>
      <c r="J14" s="170"/>
      <c r="K14" s="208"/>
      <c r="L14" s="209"/>
      <c r="M14" s="239"/>
      <c r="N14" s="237"/>
      <c r="O14" s="238"/>
      <c r="P14" s="11"/>
      <c r="Q14" s="70">
        <v>3</v>
      </c>
      <c r="R14" s="127"/>
      <c r="S14" s="195" t="s">
        <v>47</v>
      </c>
      <c r="T14" s="196"/>
      <c r="U14" s="128" t="s">
        <v>48</v>
      </c>
      <c r="V14" s="130">
        <v>6.5</v>
      </c>
      <c r="X14" s="22"/>
      <c r="Y14" s="22"/>
      <c r="AA14" s="6">
        <f t="shared" si="2"/>
        <v>2.1666666666666665</v>
      </c>
    </row>
    <row r="15" spans="2:36" ht="19.7" customHeight="1" thickBot="1" x14ac:dyDescent="0.25">
      <c r="B15" s="69">
        <v>4</v>
      </c>
      <c r="C15" s="210" t="str">
        <f>IF(S15="","",S15)</f>
        <v>قدک 6 میل پنجه</v>
      </c>
      <c r="D15" s="210"/>
      <c r="E15" s="210"/>
      <c r="F15" s="68" t="str">
        <f>IF(C15="","",IF(U15="","",U15))</f>
        <v>متر</v>
      </c>
      <c r="G15" s="211">
        <f>IF(C15="","",$M$7)</f>
        <v>180</v>
      </c>
      <c r="H15" s="211"/>
      <c r="I15" s="215">
        <f>IF(C15="","",AA15)</f>
        <v>2.6</v>
      </c>
      <c r="J15" s="215"/>
      <c r="K15" s="216"/>
      <c r="L15" s="217"/>
      <c r="M15" s="239"/>
      <c r="N15" s="237"/>
      <c r="O15" s="238"/>
      <c r="P15" s="45"/>
      <c r="Q15" s="67">
        <v>4</v>
      </c>
      <c r="R15" s="131"/>
      <c r="S15" s="205" t="s">
        <v>44</v>
      </c>
      <c r="T15" s="206"/>
      <c r="U15" s="132" t="s">
        <v>39</v>
      </c>
      <c r="V15" s="133">
        <v>7.8</v>
      </c>
      <c r="X15" s="22"/>
      <c r="Y15" s="22"/>
      <c r="AA15" s="6">
        <f t="shared" si="2"/>
        <v>2.6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823/1</v>
      </c>
      <c r="E20" s="183"/>
      <c r="F20" s="107"/>
      <c r="G20" s="181" t="s">
        <v>11</v>
      </c>
      <c r="H20" s="181"/>
      <c r="I20" s="181"/>
      <c r="J20" s="182">
        <f>$O$6</f>
        <v>32</v>
      </c>
      <c r="K20" s="182"/>
      <c r="L20" s="182"/>
      <c r="M20" s="259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6"/>
      <c r="N21" s="307"/>
      <c r="O21" s="308"/>
      <c r="P21" s="109"/>
      <c r="Q21" s="312" t="s">
        <v>7</v>
      </c>
      <c r="R21" s="313"/>
      <c r="S21" s="313"/>
      <c r="T21" s="314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15" t="str">
        <f>IF(S22="","",S22)</f>
        <v xml:space="preserve">سوبله ساق بوت مشکی </v>
      </c>
      <c r="D22" s="316"/>
      <c r="E22" s="316"/>
      <c r="F22" s="27" t="str">
        <f>IF(C22="","",IF(U22="","",U22))</f>
        <v>عدد</v>
      </c>
      <c r="G22" s="317">
        <f>IF(C22="","",$M$7)</f>
        <v>180</v>
      </c>
      <c r="H22" s="317"/>
      <c r="I22" s="318">
        <f>IF(C22="","",AA22)</f>
        <v>90</v>
      </c>
      <c r="J22" s="318"/>
      <c r="K22" s="319"/>
      <c r="L22" s="320"/>
      <c r="M22" s="306"/>
      <c r="N22" s="307"/>
      <c r="O22" s="308"/>
      <c r="P22" s="11"/>
      <c r="Q22" s="26">
        <v>1</v>
      </c>
      <c r="R22" s="25"/>
      <c r="S22" s="321" t="s">
        <v>45</v>
      </c>
      <c r="T22" s="321"/>
      <c r="U22" s="24" t="s">
        <v>40</v>
      </c>
      <c r="V22" s="23">
        <v>270</v>
      </c>
      <c r="X22" s="22"/>
      <c r="Y22" s="22"/>
      <c r="AA22" s="6">
        <f>($M$7*V22)/$S$9</f>
        <v>90</v>
      </c>
    </row>
    <row r="23" spans="2:30" s="32" customFormat="1" ht="19.5" customHeight="1" x14ac:dyDescent="0.2">
      <c r="B23" s="21">
        <v>2</v>
      </c>
      <c r="C23" s="322" t="str">
        <f>IF(S23="","",S23)</f>
        <v/>
      </c>
      <c r="D23" s="323"/>
      <c r="E23" s="323"/>
      <c r="F23" s="19" t="str">
        <f>IF(C23="","",IF(U23="","",U23))</f>
        <v/>
      </c>
      <c r="G23" s="221" t="str">
        <f>IF(C23="","",$M$7)</f>
        <v/>
      </c>
      <c r="H23" s="222"/>
      <c r="I23" s="170" t="str">
        <f>IF(C23="","",AA23)</f>
        <v/>
      </c>
      <c r="J23" s="170"/>
      <c r="K23" s="208"/>
      <c r="L23" s="209"/>
      <c r="M23" s="306"/>
      <c r="N23" s="307"/>
      <c r="O23" s="308"/>
      <c r="P23" s="109"/>
      <c r="Q23" s="17">
        <v>2</v>
      </c>
      <c r="R23" s="16"/>
      <c r="S23" s="321"/>
      <c r="T23" s="321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9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306"/>
      <c r="N24" s="307"/>
      <c r="O24" s="308"/>
      <c r="P24" s="108"/>
      <c r="Q24" s="17">
        <v>3</v>
      </c>
      <c r="R24" s="16"/>
      <c r="S24" s="223"/>
      <c r="T24" s="22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24" t="str">
        <f>IF(C25="","",$M$7)</f>
        <v/>
      </c>
      <c r="H25" s="325"/>
      <c r="I25" s="274" t="str">
        <f>IF(C25="","",AA25)</f>
        <v/>
      </c>
      <c r="J25" s="274"/>
      <c r="K25" s="275"/>
      <c r="L25" s="276"/>
      <c r="M25" s="309"/>
      <c r="N25" s="310"/>
      <c r="O25" s="311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27</v>
      </c>
      <c r="C30" s="194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0</v>
      </c>
      <c r="K30" s="194" t="s">
        <v>26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25</v>
      </c>
      <c r="C31" s="147"/>
      <c r="D31" s="111">
        <f>F7</f>
        <v>30</v>
      </c>
      <c r="E31" s="111">
        <f t="shared" ref="E31:J31" si="5">G7</f>
        <v>30</v>
      </c>
      <c r="F31" s="111">
        <f t="shared" si="5"/>
        <v>30</v>
      </c>
      <c r="G31" s="111">
        <f t="shared" si="5"/>
        <v>30</v>
      </c>
      <c r="H31" s="111">
        <f t="shared" si="5"/>
        <v>30</v>
      </c>
      <c r="I31" s="111">
        <f t="shared" si="5"/>
        <v>30</v>
      </c>
      <c r="J31" s="111">
        <f t="shared" si="5"/>
        <v>0</v>
      </c>
      <c r="K31" s="203">
        <f>J31+I31+H31+G31+F31+E31+D31</f>
        <v>180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823/1</v>
      </c>
      <c r="E32" s="257"/>
      <c r="F32" s="110"/>
      <c r="G32" s="255" t="s">
        <v>11</v>
      </c>
      <c r="H32" s="255"/>
      <c r="I32" s="255"/>
      <c r="J32" s="256">
        <f>$O$6</f>
        <v>32</v>
      </c>
      <c r="K32" s="256"/>
      <c r="L32" s="256"/>
      <c r="M32" s="258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0" t="s">
        <v>42</v>
      </c>
      <c r="D33" s="280"/>
      <c r="E33" s="280"/>
      <c r="F33" s="56" t="s">
        <v>6</v>
      </c>
      <c r="G33" s="296" t="s">
        <v>9</v>
      </c>
      <c r="H33" s="296"/>
      <c r="I33" s="296" t="s">
        <v>5</v>
      </c>
      <c r="J33" s="296"/>
      <c r="K33" s="226" t="s">
        <v>8</v>
      </c>
      <c r="L33" s="227"/>
      <c r="M33" s="290"/>
      <c r="N33" s="291"/>
      <c r="O33" s="292"/>
      <c r="P33" s="18"/>
      <c r="Q33" s="55" t="s">
        <v>16</v>
      </c>
      <c r="R33" s="54" t="s">
        <v>15</v>
      </c>
      <c r="S33" s="164" t="s">
        <v>41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3" t="str">
        <f>IF(S34="","",S34)</f>
        <v/>
      </c>
      <c r="D34" s="284"/>
      <c r="E34" s="285"/>
      <c r="F34" s="19" t="str">
        <f>IF(C34="","",IF(U34="","",U34))</f>
        <v/>
      </c>
      <c r="G34" s="169" t="str">
        <f>IF(C34="","",$M$7)</f>
        <v/>
      </c>
      <c r="H34" s="169"/>
      <c r="I34" s="170" t="str">
        <f>IF(C34="","",AA34)</f>
        <v/>
      </c>
      <c r="J34" s="170"/>
      <c r="K34" s="171"/>
      <c r="L34" s="286"/>
      <c r="M34" s="290"/>
      <c r="N34" s="291"/>
      <c r="O34" s="292"/>
      <c r="P34" s="49"/>
      <c r="Q34" s="26">
        <v>1</v>
      </c>
      <c r="R34" s="48"/>
      <c r="S34" s="287"/>
      <c r="T34" s="288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9"/>
      <c r="M35" s="293"/>
      <c r="N35" s="294"/>
      <c r="O35" s="295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823/1</v>
      </c>
      <c r="E41" s="183"/>
      <c r="F41" s="40"/>
      <c r="G41" s="181" t="s">
        <v>11</v>
      </c>
      <c r="H41" s="181"/>
      <c r="I41" s="181"/>
      <c r="J41" s="182">
        <f>$O$6</f>
        <v>32</v>
      </c>
      <c r="K41" s="182"/>
      <c r="L41" s="182"/>
      <c r="M41" s="259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302" t="s">
        <v>14</v>
      </c>
      <c r="D42" s="302"/>
      <c r="E42" s="302"/>
      <c r="F42" s="56" t="s">
        <v>6</v>
      </c>
      <c r="G42" s="296" t="s">
        <v>9</v>
      </c>
      <c r="H42" s="296"/>
      <c r="I42" s="296" t="s">
        <v>5</v>
      </c>
      <c r="J42" s="296"/>
      <c r="K42" s="226" t="s">
        <v>8</v>
      </c>
      <c r="L42" s="227"/>
      <c r="M42" s="303"/>
      <c r="N42" s="156"/>
      <c r="O42" s="304"/>
      <c r="P42" s="18"/>
      <c r="Q42" s="55" t="s">
        <v>16</v>
      </c>
      <c r="R42" s="54" t="s">
        <v>15</v>
      </c>
      <c r="S42" s="164" t="s">
        <v>42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7" t="str">
        <f>IF(S43="","",S43)</f>
        <v/>
      </c>
      <c r="D43" s="298"/>
      <c r="E43" s="299"/>
      <c r="F43" s="19" t="str">
        <f>IF(C43="","",IF(U43="","",U43))</f>
        <v/>
      </c>
      <c r="G43" s="169" t="str">
        <f>IF(C43="","",$M$7)</f>
        <v/>
      </c>
      <c r="H43" s="169"/>
      <c r="I43" s="170" t="str">
        <f>IF(C43="","",AA43)</f>
        <v/>
      </c>
      <c r="J43" s="170"/>
      <c r="K43" s="171"/>
      <c r="L43" s="286"/>
      <c r="M43" s="303"/>
      <c r="N43" s="156"/>
      <c r="O43" s="304"/>
      <c r="P43" s="49"/>
      <c r="Q43" s="26">
        <v>1</v>
      </c>
      <c r="R43" s="48"/>
      <c r="S43" s="300"/>
      <c r="T43" s="301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9"/>
      <c r="M44" s="260"/>
      <c r="N44" s="261"/>
      <c r="O44" s="305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2021-11-10T04:31:55Z</cp:lastPrinted>
  <dcterms:created xsi:type="dcterms:W3CDTF">2018-11-04T09:48:07Z</dcterms:created>
  <dcterms:modified xsi:type="dcterms:W3CDTF">2021-11-10T04:31:59Z</dcterms:modified>
</cp:coreProperties>
</file>