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<sst xmlns="http://schemas.openxmlformats.org/spreadsheetml/2006/main" count="109" uniqueCount="48">
  <si>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</si>
  <si>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</si>
  <si>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</si>
  <si>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</si>
  <si>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</si>
  <si>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</si>
  <si>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</si>
  <si>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</si>
  <si>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</si>
  <si>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</si>
  <si>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</si>
  <si>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</si>
  <si>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</si>
  <si>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</si>
  <si>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</si>
  <si>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</si>
  <si>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</si>
  <si>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</si>
  <si>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</si>
  <si>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</si>
  <si>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</si>
  <si>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</si>
  <si>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</si>
  <si>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</si>
  <si>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</si>
  <si>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</si>
  <si>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</si>
  <si>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</si>
  <si>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</si>
  <si>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</si>
  <si>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</si>
  <si>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</si>
  <si>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</si>
  <si>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</si>
  <si>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</si>
  <si>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</si>
  <si>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</si>
  <si>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</si>
  <si>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</si>
  <si>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</si>
  <si>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</si>
  <si>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</si>
  <si>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</si>
  <si>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</si>
  <si>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قهوه ای</t>
  </si>
  <si>
    <t>پاک شونده قهوه ای</t>
  </si>
  <si>
    <t>کفی کرم بژ ونزیا</t>
  </si>
  <si>
    <t>900/29
سمیر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</si>
</sst>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10401</xdr:colOff>
      <xdr:row>9</xdr:row>
      <xdr:rowOff>21167</xdr:rowOff>
    </xdr:from>
    <xdr:to>
      <xdr:col>14</xdr:col>
      <xdr:colOff>1185333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62667"/>
          <a:ext cx="2063932" cy="12594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1174932</xdr:colOff>
      <xdr:row>25</xdr:row>
      <xdr:rowOff>31749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49818" y="4349750"/>
          <a:ext cx="2063932" cy="1259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I13" sqref="I13:J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1123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6"/>
      <c r="Q1" s="296"/>
      <c r="R1" s="102"/>
      <c r="S1" s="101"/>
    </row>
    <row r="2" spans="2:36" ht="15.75" customHeight="1" x14ac:dyDescent="0.75">
      <c r="B2" s="308" t="s">
        <v>33</v>
      </c>
      <c r="C2" s="309"/>
      <c r="D2" s="117">
        <v>4</v>
      </c>
      <c r="E2" s="117">
        <v>12</v>
      </c>
      <c r="F2" s="117">
        <v>1397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">
      <c r="B3" s="310" t="s">
        <v>34</v>
      </c>
      <c r="C3" s="311"/>
      <c r="D3" s="117"/>
      <c r="E3" s="117"/>
      <c r="F3" s="117">
        <v>1397</v>
      </c>
      <c r="G3" s="99"/>
      <c r="H3" s="312" t="s">
        <v>38</v>
      </c>
      <c r="I3" s="313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1397</v>
      </c>
      <c r="G4" s="99"/>
      <c r="H4" s="312" t="s">
        <v>39</v>
      </c>
      <c r="I4" s="313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7" t="s">
        <v>31</v>
      </c>
      <c r="C6" s="298"/>
      <c r="D6" s="298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201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9" t="s">
        <v>47</v>
      </c>
      <c r="C7" s="300"/>
      <c r="D7" s="300"/>
      <c r="E7" s="91" t="s">
        <v>28</v>
      </c>
      <c r="F7" s="90">
        <f>R7</f>
        <v>50</v>
      </c>
      <c r="G7" s="90">
        <f t="shared" si="0"/>
        <v>100</v>
      </c>
      <c r="H7" s="90">
        <f t="shared" si="0"/>
        <v>150</v>
      </c>
      <c r="I7" s="90">
        <f t="shared" si="0"/>
        <v>150</v>
      </c>
      <c r="J7" s="90">
        <f t="shared" si="0"/>
        <v>100</v>
      </c>
      <c r="K7" s="90">
        <f t="shared" si="0"/>
        <v>50</v>
      </c>
      <c r="L7" s="90">
        <f t="shared" si="0"/>
        <v>0</v>
      </c>
      <c r="M7" s="90">
        <f t="shared" ref="M7" si="1">Y7</f>
        <v>600</v>
      </c>
      <c r="N7" s="233"/>
      <c r="O7" s="235"/>
      <c r="P7" s="89"/>
      <c r="Q7" s="88" t="s">
        <v>28</v>
      </c>
      <c r="R7" s="87">
        <v>50</v>
      </c>
      <c r="S7" s="87">
        <v>100</v>
      </c>
      <c r="T7" s="87">
        <v>150</v>
      </c>
      <c r="U7" s="87">
        <v>150</v>
      </c>
      <c r="V7" s="87">
        <v>100</v>
      </c>
      <c r="W7" s="87">
        <v>50</v>
      </c>
      <c r="X7" s="86">
        <v>0</v>
      </c>
      <c r="Y7" s="85">
        <f>SUM(R7:X7)</f>
        <v>600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1"/>
      <c r="C8" s="300"/>
      <c r="D8" s="300"/>
      <c r="E8" s="304" t="s">
        <v>27</v>
      </c>
      <c r="F8" s="295"/>
      <c r="G8" s="295"/>
      <c r="H8" s="295"/>
      <c r="I8" s="295"/>
      <c r="J8" s="295"/>
      <c r="K8" s="295"/>
      <c r="L8" s="295"/>
      <c r="M8" s="288"/>
      <c r="N8" s="236" t="s">
        <v>26</v>
      </c>
      <c r="O8" s="238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9" t="str">
        <f>IF(S12="","",S12)</f>
        <v>پاک شونده قهوه ای</v>
      </c>
      <c r="D12" s="280"/>
      <c r="E12" s="281"/>
      <c r="F12" s="19" t="str">
        <f>IF(C12="","",IF(U12="","",U12))</f>
        <v>متر</v>
      </c>
      <c r="G12" s="183">
        <f>IF(C12="","",$M$7)</f>
        <v>600</v>
      </c>
      <c r="H12" s="183"/>
      <c r="I12" s="173">
        <f>IF(C12="","",AA12)</f>
        <v>32</v>
      </c>
      <c r="J12" s="173"/>
      <c r="K12" s="184"/>
      <c r="L12" s="282"/>
      <c r="M12" s="240"/>
      <c r="N12" s="241"/>
      <c r="O12" s="242"/>
      <c r="P12" s="49"/>
      <c r="Q12" s="71">
        <v>1</v>
      </c>
      <c r="R12" s="124"/>
      <c r="S12" s="283" t="s">
        <v>45</v>
      </c>
      <c r="T12" s="284"/>
      <c r="U12" s="125" t="s">
        <v>42</v>
      </c>
      <c r="V12" s="126">
        <v>28.8</v>
      </c>
      <c r="X12" s="22"/>
      <c r="Y12" s="22"/>
      <c r="AA12" s="6">
        <f>($M$7*V12)/$S$9</f>
        <v>32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0"/>
      <c r="M13" s="240"/>
      <c r="N13" s="241"/>
      <c r="O13" s="242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30" t="str">
        <f>$B$7</f>
        <v>900/29
سمیر</v>
      </c>
      <c r="E20" s="231"/>
      <c r="F20" s="107"/>
      <c r="G20" s="229" t="s">
        <v>11</v>
      </c>
      <c r="H20" s="229"/>
      <c r="I20" s="229"/>
      <c r="J20" s="221">
        <f>$O$6</f>
        <v>201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50</v>
      </c>
      <c r="E31" s="111">
        <f t="shared" ref="E31:J31" si="5">G7</f>
        <v>100</v>
      </c>
      <c r="F31" s="111">
        <f t="shared" si="5"/>
        <v>150</v>
      </c>
      <c r="G31" s="111">
        <f t="shared" si="5"/>
        <v>150</v>
      </c>
      <c r="H31" s="111">
        <f t="shared" si="5"/>
        <v>100</v>
      </c>
      <c r="I31" s="111">
        <f t="shared" si="5"/>
        <v>50</v>
      </c>
      <c r="J31" s="111">
        <f t="shared" si="5"/>
        <v>0</v>
      </c>
      <c r="K31" s="266">
        <f>J31+I31+H31+G31+F31+E31+D31</f>
        <v>600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900/29
سمیر</v>
      </c>
      <c r="E32" s="247"/>
      <c r="F32" s="110"/>
      <c r="G32" s="245" t="s">
        <v>11</v>
      </c>
      <c r="H32" s="245"/>
      <c r="I32" s="245"/>
      <c r="J32" s="248">
        <f>$O$6</f>
        <v>201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3">
        <f>IF(C34="","",$M$7)</f>
        <v>600</v>
      </c>
      <c r="H34" s="183"/>
      <c r="I34" s="173">
        <f>IF(C34="","",AA34)</f>
        <v>35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46</v>
      </c>
      <c r="T34" s="220"/>
      <c r="U34" s="24" t="s">
        <v>42</v>
      </c>
      <c r="V34" s="47">
        <v>31.5</v>
      </c>
      <c r="X34" s="22"/>
      <c r="Y34" s="22"/>
      <c r="AA34" s="6">
        <f>($M$7*V34)/$S$9</f>
        <v>35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30" t="str">
        <f>$B$7</f>
        <v>900/29
سمیر</v>
      </c>
      <c r="E41" s="231"/>
      <c r="F41" s="40"/>
      <c r="G41" s="229" t="s">
        <v>11</v>
      </c>
      <c r="H41" s="229"/>
      <c r="I41" s="229"/>
      <c r="J41" s="221">
        <f>$O$6</f>
        <v>201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2019-02-26T08:06:50Z</cp:lastPrinted>
  <dcterms:created xsi:type="dcterms:W3CDTF">2018-11-04T09:48:07Z</dcterms:created>
  <dcterms:modified xsi:type="dcterms:W3CDTF">2019-02-26T08:09:04Z</dcterms:modified>
</cp:coreProperties>
</file>