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<sst xmlns="http://schemas.openxmlformats.org/spreadsheetml/2006/main" count="112" uniqueCount="50">
  <si>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</si>
  <si>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</si>
  <si>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</si>
  <si>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</si>
  <si>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</si>
  <si>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</si>
  <si>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</si>
  <si>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</si>
  <si>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</si>
  <si>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</si>
  <si>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</si>
  <si>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</si>
  <si>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</si>
  <si>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</si>
  <si>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</si>
  <si>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</si>
  <si>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</si>
  <si>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</si>
  <si>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</si>
  <si>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</si>
  <si>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</si>
  <si>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</si>
  <si>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</si>
  <si>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</si>
  <si>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</si>
  <si>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</si>
  <si>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</si>
  <si>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</si>
  <si>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</si>
  <si>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</si>
  <si>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</si>
  <si>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</si>
  <si>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</si>
  <si>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</si>
  <si>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</si>
  <si>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</si>
  <si>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</si>
  <si>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</si>
  <si>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</si>
  <si>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</si>
  <si>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</si>
  <si>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</si>
  <si>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</si>
  <si>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900/43
رومانی</t>
  </si>
  <si>
    <t>رومانی</t>
  </si>
  <si>
    <t>عدد</t>
  </si>
  <si>
    <t>رول</t>
  </si>
  <si>
    <t>کفی لدا مشکی</t>
  </si>
  <si>
    <t>مشکی</t>
  </si>
  <si>
    <t xml:space="preserve">فقط کفی برش شود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</si>
</sst>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10400</xdr:colOff>
      <xdr:row>10</xdr:row>
      <xdr:rowOff>21167</xdr:rowOff>
    </xdr:from>
    <xdr:to>
      <xdr:col>14</xdr:col>
      <xdr:colOff>1164167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0583" y="1894417"/>
          <a:ext cx="2042767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1153767</xdr:colOff>
      <xdr:row>24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0983" y="4349750"/>
          <a:ext cx="2042767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Y13" sqref="Y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1075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8"/>
      <c r="Q1" s="298"/>
      <c r="R1" s="102"/>
      <c r="S1" s="101"/>
    </row>
    <row r="2" spans="2:36" ht="15.75" customHeight="1" x14ac:dyDescent="0.75">
      <c r="B2" s="310" t="s">
        <v>33</v>
      </c>
      <c r="C2" s="311"/>
      <c r="D2" s="117">
        <v>31</v>
      </c>
      <c r="E2" s="117">
        <v>4</v>
      </c>
      <c r="F2" s="117">
        <v>1399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1399</v>
      </c>
      <c r="G3" s="99"/>
      <c r="H3" s="314" t="s">
        <v>38</v>
      </c>
      <c r="I3" s="315"/>
      <c r="J3" s="122"/>
      <c r="K3" s="118" t="s">
        <v>36</v>
      </c>
      <c r="L3" s="98"/>
      <c r="M3" s="206" t="s">
        <v>41</v>
      </c>
      <c r="N3" s="206"/>
      <c r="O3" s="316" t="s">
        <v>49</v>
      </c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1399</v>
      </c>
      <c r="G4" s="99"/>
      <c r="H4" s="314" t="s">
        <v>39</v>
      </c>
      <c r="I4" s="315"/>
      <c r="J4" s="123"/>
      <c r="K4" s="118" t="s">
        <v>36</v>
      </c>
      <c r="L4" s="98"/>
      <c r="M4" s="206"/>
      <c r="N4" s="206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9" t="s">
        <v>31</v>
      </c>
      <c r="C6" s="300"/>
      <c r="D6" s="30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804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01" t="s">
        <v>43</v>
      </c>
      <c r="C7" s="302"/>
      <c r="D7" s="302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60</v>
      </c>
      <c r="I7" s="90">
        <f t="shared" si="0"/>
        <v>60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240</v>
      </c>
      <c r="N7" s="233"/>
      <c r="O7" s="235"/>
      <c r="P7" s="89"/>
      <c r="Q7" s="88" t="s">
        <v>28</v>
      </c>
      <c r="R7" s="87">
        <v>30</v>
      </c>
      <c r="S7" s="87">
        <v>30</v>
      </c>
      <c r="T7" s="87">
        <v>60</v>
      </c>
      <c r="U7" s="87">
        <v>60</v>
      </c>
      <c r="V7" s="87">
        <v>30</v>
      </c>
      <c r="W7" s="87">
        <v>30</v>
      </c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2"/>
      <c r="D8" s="302"/>
      <c r="E8" s="306" t="s">
        <v>27</v>
      </c>
      <c r="F8" s="297"/>
      <c r="G8" s="297"/>
      <c r="H8" s="297"/>
      <c r="I8" s="297"/>
      <c r="J8" s="297"/>
      <c r="K8" s="297"/>
      <c r="L8" s="297"/>
      <c r="M8" s="288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3" t="s">
        <v>24</v>
      </c>
      <c r="D11" s="293"/>
      <c r="E11" s="293"/>
      <c r="F11" s="53" t="s">
        <v>6</v>
      </c>
      <c r="G11" s="294" t="s">
        <v>9</v>
      </c>
      <c r="H11" s="294"/>
      <c r="I11" s="294" t="s">
        <v>5</v>
      </c>
      <c r="J11" s="294"/>
      <c r="K11" s="295" t="s">
        <v>8</v>
      </c>
      <c r="L11" s="296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/>
      </c>
      <c r="D12" s="280"/>
      <c r="E12" s="281"/>
      <c r="F12" s="19" t="str">
        <f>IF(C12="","",IF(U12="","",U12))</f>
        <v/>
      </c>
      <c r="G12" s="184" t="str">
        <f>IF(C12="","",$M$7)</f>
        <v/>
      </c>
      <c r="H12" s="184"/>
      <c r="I12" s="174" t="str">
        <f>IF(C12="","",AA12)</f>
        <v/>
      </c>
      <c r="J12" s="174"/>
      <c r="K12" s="185"/>
      <c r="L12" s="282"/>
      <c r="M12" s="240" t="s">
        <v>44</v>
      </c>
      <c r="N12" s="241"/>
      <c r="O12" s="242"/>
      <c r="P12" s="49"/>
      <c r="Q12" s="71">
        <v>1</v>
      </c>
      <c r="R12" s="124"/>
      <c r="S12" s="283"/>
      <c r="T12" s="284"/>
      <c r="U12" s="125" t="s">
        <v>42</v>
      </c>
      <c r="V12" s="126">
        <v>34</v>
      </c>
      <c r="X12" s="22"/>
      <c r="Y12" s="22"/>
      <c r="AA12" s="6">
        <f>($M$7*V12)/$S$9</f>
        <v>15.111111111111111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2"/>
      <c r="M13" s="240"/>
      <c r="N13" s="241"/>
      <c r="O13" s="242"/>
      <c r="P13" s="45"/>
      <c r="Q13" s="70">
        <v>2</v>
      </c>
      <c r="R13" s="127"/>
      <c r="S13" s="261"/>
      <c r="T13" s="262"/>
      <c r="U13" s="128" t="s">
        <v>46</v>
      </c>
      <c r="V13" s="129">
        <v>2</v>
      </c>
      <c r="X13" s="22"/>
      <c r="Y13" s="22"/>
      <c r="AA13" s="6">
        <f t="shared" ref="AA13:AA15" si="2">($M$7*V13)/$S$9</f>
        <v>0.88888888888888884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90" t="str">
        <f>$B$7</f>
        <v>900/43
رومانی</v>
      </c>
      <c r="E20" s="291"/>
      <c r="F20" s="107"/>
      <c r="G20" s="230" t="s">
        <v>11</v>
      </c>
      <c r="H20" s="230"/>
      <c r="I20" s="230"/>
      <c r="J20" s="222">
        <f>$O$6</f>
        <v>804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 t="s">
        <v>44</v>
      </c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45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>
        <v>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30</v>
      </c>
      <c r="E31" s="111">
        <f t="shared" ref="E31:J31" si="5">G7</f>
        <v>30</v>
      </c>
      <c r="F31" s="111">
        <f t="shared" si="5"/>
        <v>60</v>
      </c>
      <c r="G31" s="111">
        <f t="shared" si="5"/>
        <v>60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6">
        <f>J31+I31+H31+G31+F31+E31+D31</f>
        <v>240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900/43
رومانی</v>
      </c>
      <c r="E32" s="247"/>
      <c r="F32" s="110"/>
      <c r="G32" s="245" t="s">
        <v>11</v>
      </c>
      <c r="H32" s="245"/>
      <c r="I32" s="245"/>
      <c r="J32" s="248">
        <f>$O$6</f>
        <v>804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لدا مشکی</v>
      </c>
      <c r="D34" s="218"/>
      <c r="E34" s="219"/>
      <c r="F34" s="19" t="str">
        <f>IF(C34="","",IF(U34="","",U34))</f>
        <v>متر</v>
      </c>
      <c r="G34" s="184">
        <f>IF(C34="","",$M$7)</f>
        <v>240</v>
      </c>
      <c r="H34" s="184"/>
      <c r="I34" s="174">
        <f>IF(C34="","",AA34)</f>
        <v>13.777777777777779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47</v>
      </c>
      <c r="T34" s="221"/>
      <c r="U34" s="24" t="s">
        <v>42</v>
      </c>
      <c r="V34" s="47">
        <v>31</v>
      </c>
      <c r="X34" s="22"/>
      <c r="Y34" s="22"/>
      <c r="AA34" s="6">
        <f>($M$7*V34)/$S$9</f>
        <v>13.777777777777779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900/43
رومانی</v>
      </c>
      <c r="E41" s="231"/>
      <c r="F41" s="40"/>
      <c r="G41" s="230" t="s">
        <v>11</v>
      </c>
      <c r="H41" s="230"/>
      <c r="I41" s="230"/>
      <c r="J41" s="222">
        <f>$O$6</f>
        <v>804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2020-07-21T13:08:58Z</cp:lastPrinted>
  <dcterms:created xsi:type="dcterms:W3CDTF">2018-11-04T09:48:07Z</dcterms:created>
  <dcterms:modified xsi:type="dcterms:W3CDTF">2020-07-21T13:09:01Z</dcterms:modified>
</cp:coreProperties>
</file>