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<sst xmlns="http://schemas.openxmlformats.org/spreadsheetml/2006/main" count="110" uniqueCount="49">
  <si>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</si>
  <si>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</si>
  <si>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</si>
  <si>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</si>
  <si>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</si>
  <si>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</si>
  <si>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</si>
  <si>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</si>
  <si>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</si>
  <si>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</si>
  <si>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</si>
  <si>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</si>
  <si>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</si>
  <si>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</si>
  <si>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</si>
  <si>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</si>
  <si>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</si>
  <si>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</si>
  <si>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</si>
  <si>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</si>
  <si>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</si>
  <si>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</si>
  <si>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</si>
  <si>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</si>
  <si>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</si>
  <si>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</si>
  <si>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</si>
  <si>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</si>
  <si>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</si>
  <si>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</si>
  <si>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</si>
  <si>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</si>
  <si>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</si>
  <si>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</si>
  <si>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</si>
  <si>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</si>
  <si>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</si>
  <si>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</si>
  <si>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</si>
  <si>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</si>
  <si>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</si>
  <si>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</si>
  <si>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</si>
  <si>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قهوه ای روشن</t>
  </si>
  <si>
    <t xml:space="preserve"> </t>
  </si>
  <si>
    <t>مشکی</t>
  </si>
  <si>
    <r>
      <t xml:space="preserve">900/65
</t>
    </r>
    <r>
      <rPr>
        <b/>
        <sz val="22"/>
        <color theme="1"/>
        <rFont val="Stencil"/>
        <family val="5"/>
      </rPr>
      <t>پرهام</t>
    </r>
  </si>
  <si>
    <t>پرهام</t>
  </si>
  <si>
    <t xml:space="preserve">نواری 4 سانت مشکی پاویا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</si>
</sst>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12"/>
      <color theme="1"/>
      <name val="Stencil"/>
      <family val="5"/>
    </font>
    <font>
      <b/>
      <sz val="18"/>
      <color theme="1"/>
      <name val="Stencil"/>
      <family val="5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top" wrapText="1"/>
      <protection locked="0"/>
    </xf>
    <xf numFmtId="0" fontId="31" fillId="0" borderId="0" xfId="0" applyFont="1" applyBorder="1" applyAlignment="1" applyProtection="1">
      <alignment horizontal="center" vertical="top"/>
      <protection locked="0"/>
    </xf>
    <xf numFmtId="0" fontId="31" fillId="0" borderId="25" xfId="0" applyFont="1" applyBorder="1" applyAlignment="1" applyProtection="1">
      <alignment horizontal="center" vertical="top"/>
      <protection locked="0"/>
    </xf>
    <xf numFmtId="0" fontId="31" fillId="0" borderId="5" xfId="0" applyFont="1" applyBorder="1" applyAlignment="1" applyProtection="1">
      <alignment horizontal="center" vertical="top"/>
      <protection locked="0"/>
    </xf>
    <xf numFmtId="0" fontId="31" fillId="0" borderId="3" xfId="0" applyFont="1" applyBorder="1" applyAlignment="1" applyProtection="1">
      <alignment horizontal="center" vertical="top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0" fillId="0" borderId="39" xfId="0" applyFont="1" applyFill="1" applyBorder="1" applyAlignment="1" applyProtection="1">
      <alignment horizontal="center" vertical="center"/>
      <protection hidden="1"/>
    </xf>
    <xf numFmtId="0" fontId="30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0" fillId="0" borderId="3" xfId="0" applyFont="1" applyFill="1" applyBorder="1" applyAlignment="1" applyProtection="1">
      <alignment horizontal="center" vertical="center"/>
      <protection hidden="1"/>
    </xf>
    <xf numFmtId="0" fontId="30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D2" sqref="D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4730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1" t="s">
        <v>33</v>
      </c>
      <c r="C2" s="152"/>
      <c r="D2" s="117">
        <v>7</v>
      </c>
      <c r="E2" s="117">
        <v>12</v>
      </c>
      <c r="F2" s="117">
        <v>1398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1398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47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1398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8" t="s">
        <v>11</v>
      </c>
      <c r="O6" s="230">
        <v>823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46</v>
      </c>
      <c r="C7" s="141"/>
      <c r="D7" s="141"/>
      <c r="E7" s="91" t="s">
        <v>28</v>
      </c>
      <c r="F7" s="90">
        <f>R7</f>
        <v>60</v>
      </c>
      <c r="G7" s="90">
        <f t="shared" si="0"/>
        <v>60</v>
      </c>
      <c r="H7" s="90">
        <f t="shared" si="0"/>
        <v>60</v>
      </c>
      <c r="I7" s="90">
        <f t="shared" si="0"/>
        <v>60</v>
      </c>
      <c r="J7" s="90">
        <f t="shared" si="0"/>
        <v>60</v>
      </c>
      <c r="K7" s="90">
        <f t="shared" si="0"/>
        <v>60</v>
      </c>
      <c r="L7" s="90">
        <f t="shared" si="0"/>
        <v>0</v>
      </c>
      <c r="M7" s="90">
        <f t="shared" ref="M7" si="1">Y7</f>
        <v>360</v>
      </c>
      <c r="N7" s="229"/>
      <c r="O7" s="231"/>
      <c r="P7" s="89"/>
      <c r="Q7" s="88" t="s">
        <v>28</v>
      </c>
      <c r="R7" s="87">
        <v>60</v>
      </c>
      <c r="S7" s="87">
        <v>60</v>
      </c>
      <c r="T7" s="87">
        <v>60</v>
      </c>
      <c r="U7" s="87">
        <v>60</v>
      </c>
      <c r="V7" s="87">
        <v>60</v>
      </c>
      <c r="W7" s="87">
        <v>60</v>
      </c>
      <c r="X7" s="86">
        <v>0</v>
      </c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2"/>
      <c r="C8" s="141"/>
      <c r="D8" s="141"/>
      <c r="E8" s="145" t="s">
        <v>27</v>
      </c>
      <c r="F8" s="147"/>
      <c r="G8" s="147"/>
      <c r="H8" s="147"/>
      <c r="I8" s="147"/>
      <c r="J8" s="147"/>
      <c r="K8" s="147"/>
      <c r="L8" s="147"/>
      <c r="M8" s="176"/>
      <c r="N8" s="232" t="s">
        <v>26</v>
      </c>
      <c r="O8" s="234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77"/>
      <c r="N9" s="233"/>
      <c r="O9" s="235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5" t="s">
        <v>24</v>
      </c>
      <c r="D11" s="185"/>
      <c r="E11" s="185"/>
      <c r="F11" s="53" t="s">
        <v>6</v>
      </c>
      <c r="G11" s="186" t="s">
        <v>9</v>
      </c>
      <c r="H11" s="186"/>
      <c r="I11" s="186" t="s">
        <v>5</v>
      </c>
      <c r="J11" s="186"/>
      <c r="K11" s="187" t="s">
        <v>8</v>
      </c>
      <c r="L11" s="188"/>
      <c r="M11" s="173" t="s">
        <v>10</v>
      </c>
      <c r="N11" s="174"/>
      <c r="O11" s="175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318" t="str">
        <f>IF(S12="","",S12)</f>
        <v xml:space="preserve">نواری 4 سانت مشکی پاویا </v>
      </c>
      <c r="D12" s="319"/>
      <c r="E12" s="320"/>
      <c r="F12" s="19" t="str">
        <f>IF(C12="","",IF(U12="","",U12))</f>
        <v>متر</v>
      </c>
      <c r="G12" s="167">
        <f>IF(C12="","",$M$7)</f>
        <v>360</v>
      </c>
      <c r="H12" s="167"/>
      <c r="I12" s="168">
        <f>IF(C12="","",AA12)</f>
        <v>18</v>
      </c>
      <c r="J12" s="168"/>
      <c r="K12" s="169"/>
      <c r="L12" s="170"/>
      <c r="M12" s="236"/>
      <c r="N12" s="237"/>
      <c r="O12" s="238"/>
      <c r="P12" s="49"/>
      <c r="Q12" s="71">
        <v>1</v>
      </c>
      <c r="R12" s="124"/>
      <c r="S12" s="171" t="s">
        <v>48</v>
      </c>
      <c r="T12" s="172"/>
      <c r="U12" s="125" t="s">
        <v>42</v>
      </c>
      <c r="V12" s="126">
        <v>27</v>
      </c>
      <c r="X12" s="22"/>
      <c r="Y12" s="22"/>
      <c r="AA12" s="6">
        <f>($M$7*V12)/$S$9</f>
        <v>18</v>
      </c>
    </row>
    <row r="13" spans="2:36" ht="19.7" customHeight="1" x14ac:dyDescent="0.2">
      <c r="B13" s="46">
        <v>2</v>
      </c>
      <c r="C13" s="206" t="str">
        <f>IF(S13="","",S13)</f>
        <v/>
      </c>
      <c r="D13" s="206"/>
      <c r="E13" s="206"/>
      <c r="F13" s="19" t="str">
        <f>IF(C13="","",IF(U13="","",U13))</f>
        <v/>
      </c>
      <c r="G13" s="167" t="str">
        <f>IF(C13="","",$M$7)</f>
        <v/>
      </c>
      <c r="H13" s="167"/>
      <c r="I13" s="168" t="str">
        <f>IF(C13="","",AA13)</f>
        <v/>
      </c>
      <c r="J13" s="168"/>
      <c r="K13" s="183"/>
      <c r="L13" s="184"/>
      <c r="M13" s="236"/>
      <c r="N13" s="237"/>
      <c r="O13" s="238"/>
      <c r="P13" s="45"/>
      <c r="Q13" s="70">
        <v>2</v>
      </c>
      <c r="R13" s="127"/>
      <c r="S13" s="194"/>
      <c r="T13" s="195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6" t="str">
        <f>IF(S14="","",S14)</f>
        <v/>
      </c>
      <c r="D14" s="206"/>
      <c r="E14" s="206"/>
      <c r="F14" s="19" t="str">
        <f>IF(C14="","",IF(U14="","",U14))</f>
        <v/>
      </c>
      <c r="G14" s="167" t="str">
        <f>IF(C14="","",$M$7)</f>
        <v/>
      </c>
      <c r="H14" s="167"/>
      <c r="I14" s="168" t="str">
        <f>IF(C14="","",AA14)</f>
        <v/>
      </c>
      <c r="J14" s="168"/>
      <c r="K14" s="207"/>
      <c r="L14" s="208"/>
      <c r="M14" s="236"/>
      <c r="N14" s="237"/>
      <c r="O14" s="238"/>
      <c r="P14" s="11"/>
      <c r="Q14" s="70">
        <v>3</v>
      </c>
      <c r="R14" s="127"/>
      <c r="S14" s="194"/>
      <c r="T14" s="195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09" t="str">
        <f>IF(S15="","",S15)</f>
        <v/>
      </c>
      <c r="D15" s="209"/>
      <c r="E15" s="209"/>
      <c r="F15" s="68" t="str">
        <f>IF(C15="","",IF(U15="","",U15))</f>
        <v/>
      </c>
      <c r="G15" s="210" t="str">
        <f>IF(C15="","",$M$7)</f>
        <v/>
      </c>
      <c r="H15" s="210"/>
      <c r="I15" s="214" t="str">
        <f>IF(C15="","",AA15)</f>
        <v/>
      </c>
      <c r="J15" s="214"/>
      <c r="K15" s="215"/>
      <c r="L15" s="216"/>
      <c r="M15" s="236"/>
      <c r="N15" s="237"/>
      <c r="O15" s="238"/>
      <c r="P15" s="45"/>
      <c r="Q15" s="67">
        <v>4</v>
      </c>
      <c r="R15" s="131"/>
      <c r="S15" s="204"/>
      <c r="T15" s="205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89" t="s">
        <v>3</v>
      </c>
      <c r="F16" s="190"/>
      <c r="G16" s="191"/>
      <c r="H16" s="217" t="s">
        <v>2</v>
      </c>
      <c r="I16" s="218"/>
      <c r="J16" s="219"/>
      <c r="K16" s="211" t="s">
        <v>1</v>
      </c>
      <c r="L16" s="212"/>
      <c r="M16" s="212"/>
      <c r="N16" s="213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8" t="s">
        <v>12</v>
      </c>
      <c r="C20" s="179"/>
      <c r="D20" s="180" t="str">
        <f>$B$7</f>
        <v>900/65
پرهام</v>
      </c>
      <c r="E20" s="181"/>
      <c r="F20" s="107"/>
      <c r="G20" s="179" t="s">
        <v>11</v>
      </c>
      <c r="H20" s="179"/>
      <c r="I20" s="179"/>
      <c r="J20" s="182">
        <f>$O$6</f>
        <v>823</v>
      </c>
      <c r="K20" s="182"/>
      <c r="L20" s="182"/>
      <c r="M20" s="259" t="s">
        <v>10</v>
      </c>
      <c r="N20" s="197"/>
      <c r="O20" s="198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0"/>
      <c r="N22" s="301"/>
      <c r="O22" s="302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6"/>
      <c r="E23" s="206"/>
      <c r="F23" s="19" t="str">
        <f>IF(C23="","",IF(U23="","",U23))</f>
        <v/>
      </c>
      <c r="G23" s="220" t="str">
        <f>IF(C23="","",$M$7)</f>
        <v/>
      </c>
      <c r="H23" s="221"/>
      <c r="I23" s="168" t="str">
        <f>IF(C23="","",AA23)</f>
        <v/>
      </c>
      <c r="J23" s="168"/>
      <c r="K23" s="207"/>
      <c r="L23" s="208"/>
      <c r="M23" s="300"/>
      <c r="N23" s="301"/>
      <c r="O23" s="302"/>
      <c r="P23" s="109"/>
      <c r="Q23" s="17">
        <v>2</v>
      </c>
      <c r="R23" s="16"/>
      <c r="S23" s="315"/>
      <c r="T23" s="315"/>
      <c r="U23" s="24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6"/>
      <c r="E24" s="206"/>
      <c r="F24" s="19" t="str">
        <f>IF(C24="","",IF(U24="","",U24))</f>
        <v/>
      </c>
      <c r="G24" s="220" t="str">
        <f>IF(C24="","",$M$7)</f>
        <v/>
      </c>
      <c r="H24" s="221"/>
      <c r="I24" s="168" t="str">
        <f>IF(C24="","",AA24)</f>
        <v/>
      </c>
      <c r="J24" s="168"/>
      <c r="K24" s="207"/>
      <c r="L24" s="208"/>
      <c r="M24" s="300"/>
      <c r="N24" s="301"/>
      <c r="O24" s="302"/>
      <c r="P24" s="108"/>
      <c r="Q24" s="17">
        <v>3</v>
      </c>
      <c r="R24" s="16"/>
      <c r="S24" s="222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89" t="s">
        <v>3</v>
      </c>
      <c r="F26" s="190"/>
      <c r="G26" s="191"/>
      <c r="H26" s="217" t="s">
        <v>2</v>
      </c>
      <c r="I26" s="218"/>
      <c r="J26" s="219"/>
      <c r="K26" s="211" t="s">
        <v>1</v>
      </c>
      <c r="L26" s="212"/>
      <c r="M26" s="212"/>
      <c r="N26" s="21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 t="s">
        <v>44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2" t="s">
        <v>30</v>
      </c>
      <c r="C30" s="193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3" t="s">
        <v>29</v>
      </c>
      <c r="L30" s="201"/>
      <c r="M30" s="197" t="s">
        <v>10</v>
      </c>
      <c r="N30" s="197"/>
      <c r="O30" s="198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6" t="s">
        <v>28</v>
      </c>
      <c r="C31" s="148"/>
      <c r="D31" s="111">
        <f>F7</f>
        <v>60</v>
      </c>
      <c r="E31" s="111">
        <f t="shared" ref="E31:J31" si="5">G7</f>
        <v>60</v>
      </c>
      <c r="F31" s="111">
        <f t="shared" si="5"/>
        <v>60</v>
      </c>
      <c r="G31" s="111">
        <f t="shared" si="5"/>
        <v>60</v>
      </c>
      <c r="H31" s="111">
        <f t="shared" si="5"/>
        <v>60</v>
      </c>
      <c r="I31" s="111">
        <f t="shared" si="5"/>
        <v>60</v>
      </c>
      <c r="J31" s="111">
        <f t="shared" si="5"/>
        <v>0</v>
      </c>
      <c r="K31" s="202">
        <f>J31+I31+H31+G31+F31+E31+D31</f>
        <v>360</v>
      </c>
      <c r="L31" s="203"/>
      <c r="M31" s="199"/>
      <c r="N31" s="199"/>
      <c r="O31" s="20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900/65
پرهام</v>
      </c>
      <c r="E32" s="256"/>
      <c r="F32" s="110"/>
      <c r="G32" s="254" t="s">
        <v>11</v>
      </c>
      <c r="H32" s="254"/>
      <c r="I32" s="254"/>
      <c r="J32" s="257">
        <f>$O$6</f>
        <v>823</v>
      </c>
      <c r="K32" s="257"/>
      <c r="L32" s="257"/>
      <c r="M32" s="258"/>
      <c r="N32" s="199"/>
      <c r="O32" s="20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6" t="s">
        <v>8</v>
      </c>
      <c r="L33" s="227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قهوه ای روشن</v>
      </c>
      <c r="D34" s="284"/>
      <c r="E34" s="285"/>
      <c r="F34" s="19" t="str">
        <f>IF(C34="","",IF(U34="","",U34))</f>
        <v>متر</v>
      </c>
      <c r="G34" s="167">
        <f>IF(C34="","",$M$7)</f>
        <v>360</v>
      </c>
      <c r="H34" s="167"/>
      <c r="I34" s="168">
        <f>IF(C34="","",AA34)</f>
        <v>20</v>
      </c>
      <c r="J34" s="168"/>
      <c r="K34" s="169"/>
      <c r="L34" s="286"/>
      <c r="M34" s="290"/>
      <c r="N34" s="157"/>
      <c r="O34" s="291"/>
      <c r="P34" s="49"/>
      <c r="Q34" s="26">
        <v>1</v>
      </c>
      <c r="R34" s="48"/>
      <c r="S34" s="287" t="s">
        <v>43</v>
      </c>
      <c r="T34" s="288"/>
      <c r="U34" s="24" t="s">
        <v>42</v>
      </c>
      <c r="V34" s="47">
        <v>30</v>
      </c>
      <c r="X34" s="22"/>
      <c r="Y34" s="22"/>
      <c r="AA34" s="6">
        <f>($M$7*V34)/$S$9</f>
        <v>20</v>
      </c>
    </row>
    <row r="35" spans="2:27" ht="19.7" customHeight="1" thickBot="1" x14ac:dyDescent="0.25">
      <c r="B35" s="46">
        <v>2</v>
      </c>
      <c r="C35" s="206" t="str">
        <f>IF(S35="","",S35)</f>
        <v/>
      </c>
      <c r="D35" s="206"/>
      <c r="E35" s="206"/>
      <c r="F35" s="19" t="str">
        <f>IF(C35="","",IF(U35="","",U35))</f>
        <v/>
      </c>
      <c r="G35" s="167" t="str">
        <f>IF(C35="","",$M$7)</f>
        <v/>
      </c>
      <c r="H35" s="167"/>
      <c r="I35" s="168" t="str">
        <f>IF(C35="","",AA35)</f>
        <v/>
      </c>
      <c r="J35" s="168"/>
      <c r="K35" s="183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89" t="s">
        <v>3</v>
      </c>
      <c r="F36" s="190"/>
      <c r="G36" s="191"/>
      <c r="H36" s="217" t="s">
        <v>2</v>
      </c>
      <c r="I36" s="218"/>
      <c r="J36" s="219"/>
      <c r="K36" s="211" t="s">
        <v>1</v>
      </c>
      <c r="L36" s="212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8" t="s">
        <v>12</v>
      </c>
      <c r="C41" s="179"/>
      <c r="D41" s="180" t="str">
        <f>$B$7</f>
        <v>900/65
پرهام</v>
      </c>
      <c r="E41" s="181"/>
      <c r="F41" s="40"/>
      <c r="G41" s="179" t="s">
        <v>11</v>
      </c>
      <c r="H41" s="179"/>
      <c r="I41" s="179"/>
      <c r="J41" s="182">
        <f>$O$6</f>
        <v>823</v>
      </c>
      <c r="K41" s="182"/>
      <c r="L41" s="182"/>
      <c r="M41" s="259" t="s">
        <v>10</v>
      </c>
      <c r="N41" s="197"/>
      <c r="O41" s="198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6" t="s">
        <v>8</v>
      </c>
      <c r="L42" s="227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67" t="str">
        <f>IF(C43="","",$M$7)</f>
        <v/>
      </c>
      <c r="H43" s="167"/>
      <c r="I43" s="168" t="str">
        <f>IF(C43="","",AA43)</f>
        <v/>
      </c>
      <c r="J43" s="168"/>
      <c r="K43" s="169"/>
      <c r="L43" s="286"/>
      <c r="M43" s="290"/>
      <c r="N43" s="157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6" t="str">
        <f>IF(S44="","",S44)</f>
        <v/>
      </c>
      <c r="D44" s="206"/>
      <c r="E44" s="206"/>
      <c r="F44" s="19" t="str">
        <f>IF(C44="","",IF(U44="","",U44))</f>
        <v/>
      </c>
      <c r="G44" s="167" t="str">
        <f>IF(C44="","",$M$7)</f>
        <v/>
      </c>
      <c r="H44" s="167"/>
      <c r="I44" s="168" t="str">
        <f>IF(C44="","",AA44)</f>
        <v/>
      </c>
      <c r="J44" s="168"/>
      <c r="K44" s="183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89" t="s">
        <v>3</v>
      </c>
      <c r="F45" s="190"/>
      <c r="G45" s="191"/>
      <c r="H45" s="217" t="s">
        <v>2</v>
      </c>
      <c r="I45" s="218"/>
      <c r="J45" s="219"/>
      <c r="K45" s="211" t="s">
        <v>1</v>
      </c>
      <c r="L45" s="212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2020-02-26T14:09:57Z</cp:lastPrinted>
  <dcterms:created xsi:type="dcterms:W3CDTF">2018-11-04T09:48:07Z</dcterms:created>
  <dcterms:modified xsi:type="dcterms:W3CDTF">2020-02-26T14:10:40Z</dcterms:modified>
</cp:coreProperties>
</file>