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 folder\فایل رویه 3\"/>
    </mc:Choice>
  </mc:AlternateContent>
  <bookViews>
    <workbookView xWindow="0" yWindow="0" windowWidth="2040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<sst xmlns="http://schemas.openxmlformats.org/spreadsheetml/2006/main" count="114" uniqueCount="53">
  <si>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</si>
  <si>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</si>
  <si>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</si>
  <si>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</si>
  <si>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</si>
  <si>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</si>
  <si>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</si>
  <si>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</si>
  <si>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</si>
  <si>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</si>
  <si>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</si>
  <si>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</si>
  <si>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</si>
  <si>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</si>
  <si>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</si>
  <si>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</si>
  <si>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</si>
  <si>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</si>
  <si>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</si>
  <si>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</si>
  <si>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</si>
  <si>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</si>
  <si>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</si>
  <si>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</si>
  <si>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</si>
  <si>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</si>
  <si>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</si>
  <si>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</si>
  <si>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</si>
  <si>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</si>
  <si>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</si>
  <si>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</si>
  <si>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</si>
  <si>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</si>
  <si>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</si>
  <si>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</si>
  <si>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</si>
  <si>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</si>
  <si>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</si>
  <si>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</si>
  <si>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</si>
  <si>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</si>
  <si>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</si>
  <si>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</si>
  <si>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900/73</t>
  </si>
  <si>
    <t>PIRLANTA</t>
  </si>
  <si>
    <t>میخ پرچ آبکاری</t>
  </si>
  <si>
    <t xml:space="preserve">سگگ دو سوراخ مشکی </t>
  </si>
  <si>
    <t xml:space="preserve">تایم استاندارد </t>
  </si>
  <si>
    <t xml:space="preserve">فوم سنگی پشت فتر مشکی </t>
  </si>
  <si>
    <t>صیدی</t>
  </si>
  <si>
    <t>فوم سنگی پشت فوتر قهوه ای</t>
  </si>
  <si>
    <t>خردلی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</si>
</sst>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0"/>
      <color theme="1"/>
      <name val="Stencil"/>
      <family val="5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8" fillId="0" borderId="34" xfId="0" applyFont="1" applyBorder="1" applyAlignment="1" applyProtection="1">
      <alignment horizontal="center" vertical="center"/>
      <protection hidden="1"/>
    </xf>
    <xf numFmtId="0" fontId="8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6" sqref="O6:O7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>
      <c r="B2" s="151" t="s">
        <v>33</v>
      </c>
      <c r="C2" s="152"/>
      <c r="D2" s="117">
        <v>24</v>
      </c>
      <c r="E2" s="117">
        <v>2</v>
      </c>
      <c r="F2" s="117">
        <v>1403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>
      <c r="B3" s="153" t="s">
        <v>34</v>
      </c>
      <c r="C3" s="154"/>
      <c r="D3" s="117"/>
      <c r="E3" s="117"/>
      <c r="F3" s="117">
        <v>1403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50</v>
      </c>
      <c r="Q3" s="3"/>
      <c r="R3" s="3"/>
    </row>
    <row r="4" spans="2:36" ht="15.75" customHeight="1">
      <c r="B4" s="151" t="s">
        <v>40</v>
      </c>
      <c r="C4" s="152"/>
      <c r="D4" s="116"/>
      <c r="E4" s="119"/>
      <c r="F4" s="117">
        <v>1403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1121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>
      <c r="B7" s="141" t="s">
        <v>44</v>
      </c>
      <c r="C7" s="142"/>
      <c r="D7" s="142"/>
      <c r="E7" s="91" t="s">
        <v>28</v>
      </c>
      <c r="F7" s="90">
        <f>R7</f>
        <v>45</v>
      </c>
      <c r="G7" s="90">
        <f t="shared" si="0"/>
        <v>45</v>
      </c>
      <c r="H7" s="90">
        <f t="shared" si="0"/>
        <v>45</v>
      </c>
      <c r="I7" s="90">
        <f t="shared" si="0"/>
        <v>45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45</v>
      </c>
      <c r="S7" s="87">
        <v>45</v>
      </c>
      <c r="T7" s="87">
        <v>45</v>
      </c>
      <c r="U7" s="87">
        <v>45</v>
      </c>
      <c r="V7" s="87">
        <v>0</v>
      </c>
      <c r="W7" s="87">
        <v>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52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>
      <c r="B12" s="50">
        <v>1</v>
      </c>
      <c r="C12" s="167" t="str">
        <f>IF(S12="","",S12)</f>
        <v>فوم سنگی پشت فوتر قهوه ای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4.4000000000000004</v>
      </c>
      <c r="J12" s="171"/>
      <c r="K12" s="172"/>
      <c r="L12" s="173"/>
      <c r="M12" s="237" t="s">
        <v>45</v>
      </c>
      <c r="N12" s="238"/>
      <c r="O12" s="239"/>
      <c r="P12" s="49"/>
      <c r="Q12" s="71">
        <v>1</v>
      </c>
      <c r="R12" s="124"/>
      <c r="S12" s="174" t="s">
        <v>51</v>
      </c>
      <c r="T12" s="175"/>
      <c r="U12" s="125" t="s">
        <v>42</v>
      </c>
      <c r="V12" s="126">
        <v>13.2</v>
      </c>
      <c r="X12" s="22"/>
      <c r="Y12" s="22"/>
      <c r="AA12" s="6">
        <f>($M$7*V12)/$S$9</f>
        <v>4.4000000000000004</v>
      </c>
    </row>
    <row r="13" spans="2:36" ht="19.7" customHeight="1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40"/>
      <c r="N13" s="238"/>
      <c r="O13" s="239"/>
      <c r="P13" s="45"/>
      <c r="Q13" s="70">
        <v>2</v>
      </c>
      <c r="R13" s="127"/>
      <c r="S13" s="196"/>
      <c r="T13" s="197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40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40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242" t="s">
        <v>13</v>
      </c>
      <c r="C16" s="243"/>
      <c r="D16" s="244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181" t="s">
        <v>12</v>
      </c>
      <c r="C20" s="182"/>
      <c r="D20" s="183" t="str">
        <f>$B$7</f>
        <v>900/73</v>
      </c>
      <c r="E20" s="184"/>
      <c r="F20" s="107"/>
      <c r="G20" s="182" t="s">
        <v>11</v>
      </c>
      <c r="H20" s="182"/>
      <c r="I20" s="182"/>
      <c r="J20" s="183">
        <f>$O$6</f>
        <v>1121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299"/>
      <c r="N21" s="300"/>
      <c r="O21" s="301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308" t="str">
        <f>IF(S22="","",S22)</f>
        <v xml:space="preserve">سگگ دو سوراخ مشکی </v>
      </c>
      <c r="D22" s="309"/>
      <c r="E22" s="309"/>
      <c r="F22" s="27" t="str">
        <f>IF(C22="","",IF(U22="","",U22))</f>
        <v>عدد</v>
      </c>
      <c r="G22" s="310">
        <f>IF(C22="","",$M$7)</f>
        <v>180</v>
      </c>
      <c r="H22" s="310"/>
      <c r="I22" s="311">
        <f>IF(C22="","",AA22)</f>
        <v>360</v>
      </c>
      <c r="J22" s="311"/>
      <c r="K22" s="312"/>
      <c r="L22" s="313"/>
      <c r="M22" s="299"/>
      <c r="N22" s="300"/>
      <c r="O22" s="301"/>
      <c r="P22" s="11"/>
      <c r="Q22" s="26">
        <v>1</v>
      </c>
      <c r="R22" s="25"/>
      <c r="S22" s="314" t="s">
        <v>47</v>
      </c>
      <c r="T22" s="314"/>
      <c r="U22" s="24" t="s">
        <v>43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>
      <c r="B23" s="21">
        <v>2</v>
      </c>
      <c r="C23" s="270" t="str">
        <f>IF(S23="","",S23)</f>
        <v>میخ پرچ آبکاری</v>
      </c>
      <c r="D23" s="208"/>
      <c r="E23" s="208"/>
      <c r="F23" s="19" t="str">
        <f>IF(C23="","",IF(U23="","",U23))</f>
        <v>عدد</v>
      </c>
      <c r="G23" s="222">
        <f>IF(C23="","",$M$7)</f>
        <v>180</v>
      </c>
      <c r="H23" s="223"/>
      <c r="I23" s="171">
        <f>IF(C23="","",AA23)</f>
        <v>720</v>
      </c>
      <c r="J23" s="171"/>
      <c r="K23" s="209"/>
      <c r="L23" s="210"/>
      <c r="M23" s="299"/>
      <c r="N23" s="300"/>
      <c r="O23" s="301"/>
      <c r="P23" s="109"/>
      <c r="Q23" s="17">
        <v>2</v>
      </c>
      <c r="R23" s="16"/>
      <c r="S23" s="314" t="s">
        <v>46</v>
      </c>
      <c r="T23" s="314"/>
      <c r="U23" s="15" t="s">
        <v>43</v>
      </c>
      <c r="V23" s="14">
        <v>2160</v>
      </c>
      <c r="X23" s="22"/>
      <c r="Y23" s="22"/>
      <c r="AA23" s="6">
        <f t="shared" ref="AA23:AA25" si="3">($M$7*V23)/$S$9</f>
        <v>720</v>
      </c>
    </row>
    <row r="24" spans="2:30" s="32" customFormat="1" ht="19.5" customHeight="1">
      <c r="B24" s="20">
        <v>3</v>
      </c>
      <c r="C24" s="270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299"/>
      <c r="N24" s="300"/>
      <c r="O24" s="301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5" t="str">
        <f>IF(C25="","",AA25)</f>
        <v/>
      </c>
      <c r="J25" s="275"/>
      <c r="K25" s="276"/>
      <c r="L25" s="277"/>
      <c r="M25" s="302"/>
      <c r="N25" s="303"/>
      <c r="O25" s="304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242" t="s">
        <v>4</v>
      </c>
      <c r="C26" s="243"/>
      <c r="D26" s="244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198" t="s">
        <v>28</v>
      </c>
      <c r="C31" s="148"/>
      <c r="D31" s="111">
        <f>F7</f>
        <v>45</v>
      </c>
      <c r="E31" s="111">
        <f t="shared" ref="E31:J31" si="5">G7</f>
        <v>45</v>
      </c>
      <c r="F31" s="111">
        <f t="shared" si="5"/>
        <v>45</v>
      </c>
      <c r="G31" s="111">
        <f t="shared" si="5"/>
        <v>45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55" t="s">
        <v>12</v>
      </c>
      <c r="C32" s="256"/>
      <c r="D32" s="257" t="str">
        <f>$B$7</f>
        <v>900/73</v>
      </c>
      <c r="E32" s="258"/>
      <c r="F32" s="110"/>
      <c r="G32" s="256" t="s">
        <v>11</v>
      </c>
      <c r="H32" s="256"/>
      <c r="I32" s="256"/>
      <c r="J32" s="257">
        <f>$O$6</f>
        <v>1121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81" t="s">
        <v>23</v>
      </c>
      <c r="D33" s="281"/>
      <c r="E33" s="281"/>
      <c r="F33" s="56" t="s">
        <v>6</v>
      </c>
      <c r="G33" s="292" t="s">
        <v>9</v>
      </c>
      <c r="H33" s="292"/>
      <c r="I33" s="292" t="s">
        <v>5</v>
      </c>
      <c r="J33" s="292"/>
      <c r="K33" s="227" t="s">
        <v>8</v>
      </c>
      <c r="L33" s="228"/>
      <c r="M33" s="286"/>
      <c r="N33" s="287"/>
      <c r="O33" s="288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167" t="str">
        <f>IF(S34="","",S34)</f>
        <v xml:space="preserve">فوم سنگی پشت فتر مشکی </v>
      </c>
      <c r="D34" s="168"/>
      <c r="E34" s="169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9</v>
      </c>
      <c r="J34" s="171"/>
      <c r="K34" s="172"/>
      <c r="L34" s="284"/>
      <c r="M34" s="286"/>
      <c r="N34" s="287"/>
      <c r="O34" s="288"/>
      <c r="P34" s="49"/>
      <c r="Q34" s="26">
        <v>1</v>
      </c>
      <c r="R34" s="48"/>
      <c r="S34" s="174" t="s">
        <v>49</v>
      </c>
      <c r="T34" s="175"/>
      <c r="U34" s="24" t="s">
        <v>42</v>
      </c>
      <c r="V34" s="47">
        <v>27</v>
      </c>
      <c r="X34" s="22"/>
      <c r="Y34" s="22"/>
      <c r="AA34" s="6">
        <f>($M$7*V34)/$S$9</f>
        <v>9</v>
      </c>
    </row>
    <row r="35" spans="2:27" ht="19.7" customHeight="1" thickBot="1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5"/>
      <c r="M35" s="289"/>
      <c r="N35" s="290"/>
      <c r="O35" s="291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242" t="s">
        <v>13</v>
      </c>
      <c r="C36" s="243"/>
      <c r="D36" s="244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181" t="s">
        <v>12</v>
      </c>
      <c r="C41" s="182"/>
      <c r="D41" s="183" t="str">
        <f>$B$7</f>
        <v>900/73</v>
      </c>
      <c r="E41" s="184"/>
      <c r="F41" s="40"/>
      <c r="G41" s="182" t="s">
        <v>11</v>
      </c>
      <c r="H41" s="182"/>
      <c r="I41" s="182"/>
      <c r="J41" s="183">
        <f>$O$6</f>
        <v>1121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95" t="s">
        <v>14</v>
      </c>
      <c r="D42" s="295"/>
      <c r="E42" s="295"/>
      <c r="F42" s="56" t="s">
        <v>6</v>
      </c>
      <c r="G42" s="292" t="s">
        <v>9</v>
      </c>
      <c r="H42" s="292"/>
      <c r="I42" s="292" t="s">
        <v>5</v>
      </c>
      <c r="J42" s="292"/>
      <c r="K42" s="227" t="s">
        <v>8</v>
      </c>
      <c r="L42" s="228"/>
      <c r="M42" s="296"/>
      <c r="N42" s="157"/>
      <c r="O42" s="297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167" t="str">
        <f>IF(S43="","",S43)</f>
        <v/>
      </c>
      <c r="D43" s="168"/>
      <c r="E43" s="169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4"/>
      <c r="M43" s="296"/>
      <c r="N43" s="157"/>
      <c r="O43" s="297"/>
      <c r="P43" s="49"/>
      <c r="Q43" s="26">
        <v>1</v>
      </c>
      <c r="R43" s="48"/>
      <c r="S43" s="293"/>
      <c r="T43" s="294"/>
      <c r="U43" s="24"/>
      <c r="V43" s="47"/>
      <c r="X43" s="22"/>
      <c r="Y43" s="22"/>
      <c r="AA43" s="6">
        <f>($M$7*V43)/$S$9</f>
        <v>0</v>
      </c>
    </row>
    <row r="44" spans="2:27" ht="19.7" customHeight="1" thickBot="1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5"/>
      <c r="M44" s="261"/>
      <c r="N44" s="262"/>
      <c r="O44" s="298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242" t="s">
        <v>13</v>
      </c>
      <c r="C45" s="243"/>
      <c r="D45" s="244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2024-05-13T06:57:35Z</cp:lastPrinted>
  <dcterms:created xsi:type="dcterms:W3CDTF">2018-11-04T09:48:07Z</dcterms:created>
  <dcterms:modified xsi:type="dcterms:W3CDTF">2024-05-13T06:57:49Z</dcterms:modified>
</cp:coreProperties>
</file>