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<sst xmlns="http://schemas.openxmlformats.org/spreadsheetml/2006/main" count="112" uniqueCount="52">
  <si>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</si>
  <si>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</si>
  <si>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</si>
  <si>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</si>
  <si>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</si>
  <si>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</si>
  <si>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</si>
  <si>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</si>
  <si>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</si>
  <si>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</si>
  <si>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</si>
  <si>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</si>
  <si>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</si>
  <si>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</si>
  <si>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</si>
  <si>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</si>
  <si>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</si>
  <si>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</si>
  <si>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</si>
  <si>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</si>
  <si>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</si>
  <si>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</si>
  <si>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</si>
  <si>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</si>
  <si>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</si>
  <si>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</si>
  <si>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</si>
  <si>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</si>
  <si>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</si>
  <si>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</si>
  <si>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</si>
  <si>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</si>
  <si>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</si>
  <si>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</si>
  <si>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</si>
  <si>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</si>
  <si>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</si>
  <si>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</si>
  <si>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</si>
  <si>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</si>
  <si>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</si>
  <si>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</si>
  <si>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</si>
  <si>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900/74</t>
  </si>
  <si>
    <t>پیلا</t>
  </si>
  <si>
    <t>کفش پارس</t>
  </si>
  <si>
    <t>آستر نخودی</t>
  </si>
  <si>
    <t xml:space="preserve">کفی کرم  </t>
  </si>
  <si>
    <t xml:space="preserve">تایم استاندارد </t>
  </si>
  <si>
    <t xml:space="preserve">وردستی </t>
  </si>
  <si>
    <t xml:space="preserve">قرمز </t>
  </si>
  <si>
    <t xml:space="preserve">فوم سنگی پشت فتر قرمز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</si>
</sst>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8"/>
      <color theme="1"/>
      <name val="Arial"/>
      <family val="2"/>
      <scheme val="minor"/>
    </font>
    <font>
      <b/>
      <sz val="26"/>
      <color theme="1"/>
      <name val="B Titr"/>
      <charset val="178"/>
    </font>
    <font>
      <b/>
      <sz val="18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6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3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6" fillId="0" borderId="41" xfId="0" applyFont="1" applyBorder="1" applyAlignment="1" applyProtection="1">
      <alignment horizontal="center" vertical="center"/>
      <protection locked="0"/>
    </xf>
    <xf numFmtId="0" fontId="16" fillId="0" borderId="16" xfId="0" applyFont="1" applyBorder="1" applyAlignment="1" applyProtection="1">
      <alignment horizontal="center" vertical="center"/>
      <protection locked="0"/>
    </xf>
    <xf numFmtId="0" fontId="32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20" fontId="18" fillId="0" borderId="4" xfId="0" applyNumberFormat="1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2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8" fillId="0" borderId="34" xfId="0" applyFont="1" applyBorder="1" applyAlignment="1" applyProtection="1">
      <alignment horizontal="center" vertical="center"/>
      <protection hidden="1"/>
    </xf>
    <xf numFmtId="0" fontId="8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5" sqref="S15:T15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/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3</v>
      </c>
      <c r="E2" s="117">
        <v>5</v>
      </c>
      <c r="F2" s="117">
        <v>1401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1401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45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1401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641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1" t="s">
        <v>43</v>
      </c>
      <c r="C7" s="142"/>
      <c r="D7" s="142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50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167" t="str">
        <f>IF(S12="","",S12)</f>
        <v>آستر نخودی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3.6000000000000005</v>
      </c>
      <c r="J12" s="171"/>
      <c r="K12" s="172"/>
      <c r="L12" s="173"/>
      <c r="M12" s="237" t="s">
        <v>44</v>
      </c>
      <c r="N12" s="238"/>
      <c r="O12" s="239"/>
      <c r="P12" s="49"/>
      <c r="Q12" s="71">
        <v>1</v>
      </c>
      <c r="R12" s="124"/>
      <c r="S12" s="174" t="s">
        <v>46</v>
      </c>
      <c r="T12" s="175"/>
      <c r="U12" s="125" t="s">
        <v>42</v>
      </c>
      <c r="V12" s="126">
        <v>10.8</v>
      </c>
      <c r="X12" s="22"/>
      <c r="Y12" s="22"/>
      <c r="AA12" s="6">
        <f>($M$7*V12)/$S$9</f>
        <v>3.6000000000000005</v>
      </c>
    </row>
    <row r="13" spans="2:36" ht="19.7" customHeight="1" x14ac:dyDescent="0.2">
      <c r="B13" s="46">
        <v>2</v>
      </c>
      <c r="C13" s="208" t="str">
        <f>IF(S13="","",S13)</f>
        <v xml:space="preserve">فوم سنگی پشت فتر قرمز </v>
      </c>
      <c r="D13" s="208"/>
      <c r="E13" s="208"/>
      <c r="F13" s="19" t="str">
        <f>IF(C13="","",IF(U13="","",U13))</f>
        <v>متر</v>
      </c>
      <c r="G13" s="170">
        <f>IF(C13="","",$M$7)</f>
        <v>180</v>
      </c>
      <c r="H13" s="170"/>
      <c r="I13" s="171">
        <f>IF(C13="","",AA13)</f>
        <v>3.6000000000000005</v>
      </c>
      <c r="J13" s="171"/>
      <c r="K13" s="185"/>
      <c r="L13" s="186"/>
      <c r="M13" s="240"/>
      <c r="N13" s="238"/>
      <c r="O13" s="239"/>
      <c r="P13" s="45"/>
      <c r="Q13" s="70">
        <v>2</v>
      </c>
      <c r="R13" s="127"/>
      <c r="S13" s="196" t="s">
        <v>51</v>
      </c>
      <c r="T13" s="197"/>
      <c r="U13" s="125" t="s">
        <v>42</v>
      </c>
      <c r="V13" s="129">
        <v>10.8</v>
      </c>
      <c r="X13" s="22"/>
      <c r="Y13" s="22"/>
      <c r="AA13" s="6">
        <f t="shared" ref="AA13:AA15" si="2">($M$7*V13)/$S$9</f>
        <v>3.6000000000000005</v>
      </c>
    </row>
    <row r="14" spans="2:36" ht="19.7" customHeight="1" x14ac:dyDescent="0.2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40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40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2" t="s">
        <v>13</v>
      </c>
      <c r="C16" s="243"/>
      <c r="D16" s="244"/>
      <c r="E16" s="191" t="s">
        <v>3</v>
      </c>
      <c r="F16" s="192"/>
      <c r="G16" s="193"/>
      <c r="H16" s="219" t="s">
        <v>2</v>
      </c>
      <c r="I16" s="220"/>
      <c r="J16" s="221"/>
      <c r="K16" s="213" t="s">
        <v>49</v>
      </c>
      <c r="L16" s="214"/>
      <c r="M16" s="214"/>
      <c r="N16" s="215"/>
      <c r="O16" s="66" t="s">
        <v>48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5"/>
      <c r="C17" s="246"/>
      <c r="D17" s="247"/>
      <c r="E17" s="248"/>
      <c r="F17" s="249"/>
      <c r="G17" s="250"/>
      <c r="H17" s="251"/>
      <c r="I17" s="252"/>
      <c r="J17" s="253"/>
      <c r="K17" s="254"/>
      <c r="L17" s="255"/>
      <c r="M17" s="255"/>
      <c r="N17" s="25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1"/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900/74</v>
      </c>
      <c r="E20" s="184"/>
      <c r="F20" s="107"/>
      <c r="G20" s="182" t="s">
        <v>11</v>
      </c>
      <c r="H20" s="182"/>
      <c r="I20" s="182"/>
      <c r="J20" s="183">
        <f>$O$6</f>
        <v>641</v>
      </c>
      <c r="K20" s="183"/>
      <c r="L20" s="183"/>
      <c r="M20" s="262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3" t="s">
        <v>7</v>
      </c>
      <c r="C21" s="264"/>
      <c r="D21" s="264"/>
      <c r="E21" s="265"/>
      <c r="F21" s="31" t="s">
        <v>6</v>
      </c>
      <c r="G21" s="266" t="s">
        <v>9</v>
      </c>
      <c r="H21" s="267"/>
      <c r="I21" s="268" t="s">
        <v>5</v>
      </c>
      <c r="J21" s="269"/>
      <c r="K21" s="270" t="s">
        <v>8</v>
      </c>
      <c r="L21" s="271"/>
      <c r="M21" s="309"/>
      <c r="N21" s="310"/>
      <c r="O21" s="158"/>
      <c r="P21" s="109"/>
      <c r="Q21" s="314" t="s">
        <v>7</v>
      </c>
      <c r="R21" s="315"/>
      <c r="S21" s="315"/>
      <c r="T21" s="316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17" t="str">
        <f>IF(S22="","",S22)</f>
        <v/>
      </c>
      <c r="D22" s="318"/>
      <c r="E22" s="318"/>
      <c r="F22" s="27" t="str">
        <f>IF(C22="","",IF(U22="","",U22))</f>
        <v/>
      </c>
      <c r="G22" s="319" t="str">
        <f>IF(C22="","",$M$7)</f>
        <v/>
      </c>
      <c r="H22" s="319"/>
      <c r="I22" s="320" t="str">
        <f>IF(C22="","",AA22)</f>
        <v/>
      </c>
      <c r="J22" s="320"/>
      <c r="K22" s="321"/>
      <c r="L22" s="322"/>
      <c r="M22" s="309"/>
      <c r="N22" s="310"/>
      <c r="O22" s="158"/>
      <c r="P22" s="11"/>
      <c r="Q22" s="26">
        <v>1</v>
      </c>
      <c r="R22" s="25"/>
      <c r="S22" s="323"/>
      <c r="T22" s="323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272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309"/>
      <c r="N23" s="310"/>
      <c r="O23" s="158"/>
      <c r="P23" s="109"/>
      <c r="Q23" s="17">
        <v>2</v>
      </c>
      <c r="R23" s="16"/>
      <c r="S23" s="323"/>
      <c r="T23" s="323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72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9"/>
      <c r="N24" s="310"/>
      <c r="O24" s="158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24" t="str">
        <f>IF(C25="","",$M$7)</f>
        <v/>
      </c>
      <c r="H25" s="325"/>
      <c r="I25" s="278" t="str">
        <f>IF(C25="","",AA25)</f>
        <v/>
      </c>
      <c r="J25" s="278"/>
      <c r="K25" s="279"/>
      <c r="L25" s="280"/>
      <c r="M25" s="311"/>
      <c r="N25" s="312"/>
      <c r="O25" s="313"/>
      <c r="P25" s="11"/>
      <c r="Q25" s="10">
        <v>4</v>
      </c>
      <c r="R25" s="9"/>
      <c r="S25" s="281"/>
      <c r="T25" s="281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2" t="s">
        <v>4</v>
      </c>
      <c r="C26" s="243"/>
      <c r="D26" s="244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5"/>
      <c r="C27" s="246"/>
      <c r="D27" s="247"/>
      <c r="E27" s="248"/>
      <c r="F27" s="249"/>
      <c r="G27" s="250"/>
      <c r="H27" s="251"/>
      <c r="I27" s="252"/>
      <c r="J27" s="253"/>
      <c r="K27" s="273"/>
      <c r="L27" s="246"/>
      <c r="M27" s="246"/>
      <c r="N27" s="247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4"/>
      <c r="C28" s="274"/>
      <c r="D28" s="274"/>
      <c r="E28" s="274"/>
      <c r="F28" s="274"/>
      <c r="G28" s="274"/>
      <c r="H28" s="274"/>
      <c r="I28" s="274"/>
      <c r="J28" s="274"/>
      <c r="K28" s="274"/>
      <c r="L28" s="274"/>
      <c r="M28" s="274"/>
      <c r="N28" s="274"/>
      <c r="O28" s="274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8" t="s">
        <v>28</v>
      </c>
      <c r="C31" s="148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7" t="s">
        <v>12</v>
      </c>
      <c r="C32" s="258"/>
      <c r="D32" s="259" t="str">
        <f>$B$7</f>
        <v>900/74</v>
      </c>
      <c r="E32" s="260"/>
      <c r="F32" s="110"/>
      <c r="G32" s="258" t="s">
        <v>11</v>
      </c>
      <c r="H32" s="258"/>
      <c r="I32" s="258"/>
      <c r="J32" s="259">
        <f>$O$6</f>
        <v>641</v>
      </c>
      <c r="K32" s="259"/>
      <c r="L32" s="259"/>
      <c r="M32" s="261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4" t="s">
        <v>23</v>
      </c>
      <c r="D33" s="284"/>
      <c r="E33" s="284"/>
      <c r="F33" s="56" t="s">
        <v>6</v>
      </c>
      <c r="G33" s="299" t="s">
        <v>9</v>
      </c>
      <c r="H33" s="299"/>
      <c r="I33" s="299" t="s">
        <v>5</v>
      </c>
      <c r="J33" s="299"/>
      <c r="K33" s="227" t="s">
        <v>8</v>
      </c>
      <c r="L33" s="228"/>
      <c r="M33" s="294"/>
      <c r="N33" s="295"/>
      <c r="O33" s="296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7" t="str">
        <f>IF(S34="","",S34)</f>
        <v xml:space="preserve">کفی کرم  </v>
      </c>
      <c r="D34" s="288"/>
      <c r="E34" s="289"/>
      <c r="F34" s="19" t="str">
        <f>IF(C34="","",IF(U34="","",U34))</f>
        <v>متر</v>
      </c>
      <c r="G34" s="170">
        <f>IF(C34="","",$M$7)</f>
        <v>180</v>
      </c>
      <c r="H34" s="170"/>
      <c r="I34" s="171">
        <f>IF(C34="","",AA34)</f>
        <v>9</v>
      </c>
      <c r="J34" s="171"/>
      <c r="K34" s="172"/>
      <c r="L34" s="290"/>
      <c r="M34" s="294"/>
      <c r="N34" s="295"/>
      <c r="O34" s="296"/>
      <c r="P34" s="49"/>
      <c r="Q34" s="26">
        <v>1</v>
      </c>
      <c r="R34" s="48"/>
      <c r="S34" s="291" t="s">
        <v>47</v>
      </c>
      <c r="T34" s="292"/>
      <c r="U34" s="24" t="s">
        <v>42</v>
      </c>
      <c r="V34" s="47">
        <v>27</v>
      </c>
      <c r="X34" s="22"/>
      <c r="Y34" s="22"/>
      <c r="AA34" s="6">
        <f>($M$7*V34)/$S$9</f>
        <v>9</v>
      </c>
    </row>
    <row r="35" spans="2:27" ht="19.7" customHeight="1" thickBot="1" x14ac:dyDescent="0.25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93"/>
      <c r="M35" s="297"/>
      <c r="N35" s="255"/>
      <c r="O35" s="298"/>
      <c r="P35" s="45"/>
      <c r="Q35" s="10">
        <v>2</v>
      </c>
      <c r="R35" s="44"/>
      <c r="S35" s="285"/>
      <c r="T35" s="286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2" t="s">
        <v>13</v>
      </c>
      <c r="C36" s="243"/>
      <c r="D36" s="244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82"/>
      <c r="N36" s="283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5"/>
      <c r="C37" s="246"/>
      <c r="D37" s="247"/>
      <c r="E37" s="248"/>
      <c r="F37" s="249"/>
      <c r="G37" s="250"/>
      <c r="H37" s="251"/>
      <c r="I37" s="252"/>
      <c r="J37" s="253"/>
      <c r="K37" s="273"/>
      <c r="L37" s="246"/>
      <c r="M37" s="246"/>
      <c r="N37" s="247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75"/>
      <c r="D38" s="62" t="s">
        <v>20</v>
      </c>
      <c r="E38" s="61" t="s">
        <v>19</v>
      </c>
      <c r="F38" s="61"/>
      <c r="G38" s="61" t="s">
        <v>18</v>
      </c>
      <c r="H38" s="60"/>
      <c r="I38" s="276" t="s">
        <v>17</v>
      </c>
      <c r="J38" s="276"/>
      <c r="K38" s="277"/>
      <c r="L38" s="277"/>
      <c r="M38" s="27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4"/>
      <c r="C39" s="274"/>
      <c r="D39" s="274"/>
      <c r="E39" s="274"/>
      <c r="F39" s="274"/>
      <c r="G39" s="274"/>
      <c r="H39" s="274"/>
      <c r="I39" s="274"/>
      <c r="J39" s="274"/>
      <c r="K39" s="274"/>
      <c r="L39" s="274"/>
      <c r="M39" s="274"/>
      <c r="N39" s="274"/>
      <c r="O39" s="274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900/74</v>
      </c>
      <c r="E41" s="184"/>
      <c r="F41" s="40"/>
      <c r="G41" s="182" t="s">
        <v>11</v>
      </c>
      <c r="H41" s="182"/>
      <c r="I41" s="182"/>
      <c r="J41" s="183">
        <f>$O$6</f>
        <v>641</v>
      </c>
      <c r="K41" s="183"/>
      <c r="L41" s="183"/>
      <c r="M41" s="262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305" t="s">
        <v>14</v>
      </c>
      <c r="D42" s="305"/>
      <c r="E42" s="305"/>
      <c r="F42" s="56" t="s">
        <v>6</v>
      </c>
      <c r="G42" s="299" t="s">
        <v>9</v>
      </c>
      <c r="H42" s="299"/>
      <c r="I42" s="299" t="s">
        <v>5</v>
      </c>
      <c r="J42" s="299"/>
      <c r="K42" s="227" t="s">
        <v>8</v>
      </c>
      <c r="L42" s="228"/>
      <c r="M42" s="306"/>
      <c r="N42" s="157"/>
      <c r="O42" s="307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300" t="str">
        <f>IF(S43="","",S43)</f>
        <v/>
      </c>
      <c r="D43" s="301"/>
      <c r="E43" s="302"/>
      <c r="F43" s="19" t="str">
        <f>IF(C43="","",IF(U43="","",U43))</f>
        <v/>
      </c>
      <c r="G43" s="170" t="str">
        <f>IF(C43="","",$M$7)</f>
        <v/>
      </c>
      <c r="H43" s="170"/>
      <c r="I43" s="171" t="str">
        <f>IF(C43="","",AA43)</f>
        <v/>
      </c>
      <c r="J43" s="171"/>
      <c r="K43" s="172"/>
      <c r="L43" s="290"/>
      <c r="M43" s="306"/>
      <c r="N43" s="157"/>
      <c r="O43" s="307"/>
      <c r="P43" s="49"/>
      <c r="Q43" s="26">
        <v>1</v>
      </c>
      <c r="R43" s="48"/>
      <c r="S43" s="303"/>
      <c r="T43" s="304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93"/>
      <c r="M44" s="263"/>
      <c r="N44" s="264"/>
      <c r="O44" s="308"/>
      <c r="P44" s="45"/>
      <c r="Q44" s="10">
        <v>2</v>
      </c>
      <c r="R44" s="44"/>
      <c r="S44" s="285"/>
      <c r="T44" s="286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2" t="s">
        <v>13</v>
      </c>
      <c r="C45" s="243"/>
      <c r="D45" s="244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82"/>
      <c r="N45" s="283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5"/>
      <c r="C46" s="246"/>
      <c r="D46" s="247"/>
      <c r="E46" s="248"/>
      <c r="F46" s="249"/>
      <c r="G46" s="250"/>
      <c r="H46" s="251"/>
      <c r="I46" s="252"/>
      <c r="J46" s="253"/>
      <c r="K46" s="273"/>
      <c r="L46" s="246"/>
      <c r="M46" s="246"/>
      <c r="N46" s="247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2022-07-26T03:09:48Z</cp:lastPrinted>
  <dcterms:created xsi:type="dcterms:W3CDTF">2018-11-04T09:48:07Z</dcterms:created>
  <dcterms:modified xsi:type="dcterms:W3CDTF">2022-07-26T03:09:58Z</dcterms:modified>
</cp:coreProperties>
</file>