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<sst xmlns="http://schemas.openxmlformats.org/spreadsheetml/2006/main" count="118" uniqueCount="56">
  <si>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</si>
  <si>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</si>
  <si>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</si>
  <si>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</si>
  <si>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</si>
  <si>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</si>
  <si>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</si>
  <si>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</si>
  <si>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</si>
  <si>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</si>
  <si>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</si>
  <si>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</si>
  <si>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</si>
  <si>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</si>
  <si>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</si>
  <si>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</si>
  <si>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</si>
  <si>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</si>
  <si>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</si>
  <si>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</si>
  <si>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</si>
  <si>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</si>
  <si>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</si>
  <si>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</si>
  <si>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</si>
  <si>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</si>
  <si>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</si>
  <si>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</si>
  <si>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</si>
  <si>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</si>
  <si>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</si>
  <si>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</si>
  <si>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</si>
  <si>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</si>
  <si>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</si>
  <si>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</si>
  <si>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</si>
  <si>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</si>
  <si>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</si>
  <si>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</si>
  <si>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</si>
  <si>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</si>
  <si>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</si>
  <si>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</si>
  <si>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</si>
  <si>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>مدیریت</t>
  </si>
  <si>
    <t xml:space="preserve">فوم سنگی پشت فتر مشکی </t>
  </si>
  <si>
    <t xml:space="preserve">میخ زیرو 8 میل </t>
  </si>
  <si>
    <t xml:space="preserve">کفیی 915 </t>
  </si>
  <si>
    <t xml:space="preserve">متر </t>
  </si>
  <si>
    <t>سگگ نمره 28</t>
  </si>
  <si>
    <t>سگگ نمره 30</t>
  </si>
  <si>
    <t>900/75</t>
  </si>
  <si>
    <t>سیاهو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</si>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</sst>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25</v>
      </c>
      <c r="E2" s="117">
        <v>8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1062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52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7" t="s">
        <v>53</v>
      </c>
      <c r="N12" s="238"/>
      <c r="O12" s="239"/>
      <c r="P12" s="49"/>
      <c r="Q12" s="71">
        <v>1</v>
      </c>
      <c r="R12" s="124"/>
      <c r="S12" s="174" t="s">
        <v>55</v>
      </c>
      <c r="T12" s="175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900/75</v>
      </c>
      <c r="E20" s="184"/>
      <c r="F20" s="107"/>
      <c r="G20" s="182" t="s">
        <v>11</v>
      </c>
      <c r="H20" s="182"/>
      <c r="I20" s="182"/>
      <c r="J20" s="183">
        <f>$O$6</f>
        <v>1062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>سگگ نمره 28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 t="s">
        <v>50</v>
      </c>
      <c r="T22" s="314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70" t="str">
        <f>IF(S23="","",S23)</f>
        <v xml:space="preserve">میخ زیرو 8 میل 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299"/>
      <c r="N23" s="300"/>
      <c r="O23" s="301"/>
      <c r="P23" s="109"/>
      <c r="Q23" s="17">
        <v>2</v>
      </c>
      <c r="R23" s="16"/>
      <c r="S23" s="314" t="s">
        <v>47</v>
      </c>
      <c r="T23" s="314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270" t="str">
        <f>IF(S24="","",S24)</f>
        <v>سگگ نمره 30</v>
      </c>
      <c r="D24" s="208"/>
      <c r="E24" s="208"/>
      <c r="F24" s="19" t="str">
        <f>IF(C24="","",IF(U24="","",U24))</f>
        <v>عدد</v>
      </c>
      <c r="G24" s="222">
        <f>IF(C24="","",$M$7)</f>
        <v>180</v>
      </c>
      <c r="H24" s="223"/>
      <c r="I24" s="171">
        <f>IF(C24="","",AA24)</f>
        <v>360</v>
      </c>
      <c r="J24" s="171"/>
      <c r="K24" s="209"/>
      <c r="L24" s="210"/>
      <c r="M24" s="299"/>
      <c r="N24" s="300"/>
      <c r="O24" s="301"/>
      <c r="P24" s="108"/>
      <c r="Q24" s="17">
        <v>3</v>
      </c>
      <c r="R24" s="16"/>
      <c r="S24" s="224" t="s">
        <v>51</v>
      </c>
      <c r="T24" s="224"/>
      <c r="U24" s="15" t="s">
        <v>43</v>
      </c>
      <c r="V24" s="14">
        <v>1080</v>
      </c>
      <c r="X24" s="22"/>
      <c r="Y24" s="22"/>
      <c r="AA24" s="6">
        <f t="shared" si="3"/>
        <v>360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5" t="str">
        <f>IF(C25="","",AA25)</f>
        <v/>
      </c>
      <c r="J25" s="275"/>
      <c r="K25" s="276"/>
      <c r="L25" s="277"/>
      <c r="M25" s="302"/>
      <c r="N25" s="303"/>
      <c r="O25" s="304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900/75</v>
      </c>
      <c r="E32" s="258"/>
      <c r="F32" s="110"/>
      <c r="G32" s="256" t="s">
        <v>11</v>
      </c>
      <c r="H32" s="256"/>
      <c r="I32" s="256"/>
      <c r="J32" s="257">
        <f>$O$6</f>
        <v>1062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2" t="s">
        <v>9</v>
      </c>
      <c r="H33" s="292"/>
      <c r="I33" s="292" t="s">
        <v>5</v>
      </c>
      <c r="J33" s="292"/>
      <c r="K33" s="227" t="s">
        <v>8</v>
      </c>
      <c r="L33" s="228"/>
      <c r="M33" s="286"/>
      <c r="N33" s="28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167" t="str">
        <f>IF(S34="","",S34)</f>
        <v xml:space="preserve">فوم سنگی پشت فتر مشکی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</v>
      </c>
      <c r="J34" s="171"/>
      <c r="K34" s="172"/>
      <c r="L34" s="284"/>
      <c r="M34" s="286"/>
      <c r="N34" s="287"/>
      <c r="O34" s="288"/>
      <c r="P34" s="49"/>
      <c r="Q34" s="26">
        <v>1</v>
      </c>
      <c r="R34" s="48"/>
      <c r="S34" s="174" t="s">
        <v>46</v>
      </c>
      <c r="T34" s="175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5"/>
      <c r="M35" s="289"/>
      <c r="N35" s="290"/>
      <c r="O35" s="291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900/75</v>
      </c>
      <c r="E41" s="184"/>
      <c r="F41" s="40"/>
      <c r="G41" s="182" t="s">
        <v>11</v>
      </c>
      <c r="H41" s="182"/>
      <c r="I41" s="182"/>
      <c r="J41" s="183">
        <f>$O$6</f>
        <v>1062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92" t="s">
        <v>9</v>
      </c>
      <c r="H42" s="292"/>
      <c r="I42" s="292" t="s">
        <v>5</v>
      </c>
      <c r="J42" s="292"/>
      <c r="K42" s="227" t="s">
        <v>8</v>
      </c>
      <c r="L42" s="228"/>
      <c r="M42" s="296"/>
      <c r="N42" s="157"/>
      <c r="O42" s="297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 xml:space="preserve">کفیی 915 </v>
      </c>
      <c r="D43" s="168"/>
      <c r="E43" s="169"/>
      <c r="F43" s="19" t="str">
        <f>IF(C43="","",IF(U43="","",U43))</f>
        <v xml:space="preserve">متر </v>
      </c>
      <c r="G43" s="170">
        <f>IF(C43="","",$M$7)</f>
        <v>180</v>
      </c>
      <c r="H43" s="170"/>
      <c r="I43" s="171">
        <f>IF(C43="","",AA43)</f>
        <v>8.5</v>
      </c>
      <c r="J43" s="171"/>
      <c r="K43" s="172"/>
      <c r="L43" s="284"/>
      <c r="M43" s="296"/>
      <c r="N43" s="157"/>
      <c r="O43" s="297"/>
      <c r="P43" s="49"/>
      <c r="Q43" s="26">
        <v>1</v>
      </c>
      <c r="R43" s="48"/>
      <c r="S43" s="293" t="s">
        <v>48</v>
      </c>
      <c r="T43" s="294"/>
      <c r="U43" s="24" t="s">
        <v>49</v>
      </c>
      <c r="V43" s="47">
        <v>25.5</v>
      </c>
      <c r="X43" s="22"/>
      <c r="Y43" s="22"/>
      <c r="AA43" s="6">
        <f>($M$7*V43)/$S$9</f>
        <v>8.5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5"/>
      <c r="M44" s="261"/>
      <c r="N44" s="262"/>
      <c r="O44" s="298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2023-12-16T14:40:02Z</cp:lastPrinted>
  <dcterms:created xsi:type="dcterms:W3CDTF">2018-11-04T09:48:07Z</dcterms:created>
  <dcterms:modified xsi:type="dcterms:W3CDTF">2023-12-16T14:40:07Z</dcterms:modified>
</cp:coreProperties>
</file>