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<sst xmlns="http://schemas.openxmlformats.org/spreadsheetml/2006/main" count="111" uniqueCount="50">
  <si>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</si>
  <si>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</si>
  <si>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</si>
  <si>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</si>
  <si>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</si>
  <si>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</si>
  <si>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</si>
  <si>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</si>
  <si>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</si>
  <si>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</si>
  <si>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</si>
  <si>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</si>
  <si>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</si>
  <si>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</si>
  <si>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</si>
  <si>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</si>
  <si>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</si>
  <si>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</si>
  <si>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</si>
  <si>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</si>
  <si>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</si>
  <si>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</si>
  <si>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</si>
  <si>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</si>
  <si>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</si>
  <si>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</si>
  <si>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</si>
  <si>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</si>
  <si>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</si>
  <si>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</si>
  <si>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</si>
  <si>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</si>
  <si>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</si>
  <si>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</si>
  <si>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</si>
  <si>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</si>
  <si>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</si>
  <si>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</si>
  <si>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</si>
  <si>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</si>
  <si>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</si>
  <si>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</si>
  <si>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</si>
  <si>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</si>
  <si>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کرم بژ ونزیا</t>
  </si>
  <si>
    <t>فرانکو وحدت</t>
  </si>
  <si>
    <t>عسلی</t>
  </si>
  <si>
    <t>پاک شونده عسلی</t>
  </si>
  <si>
    <t>900/8
دانیال1</t>
  </si>
  <si>
    <t>میخ زیر و رو نیکل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</si>
</sst>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sz val="1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wrapText="1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25" xfId="0" applyFont="1" applyBorder="1" applyAlignment="1" applyProtection="1">
      <alignment horizontal="center"/>
      <protection locked="0"/>
    </xf>
    <xf numFmtId="0" fontId="31" fillId="0" borderId="5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402167</xdr:colOff>
      <xdr:row>10</xdr:row>
      <xdr:rowOff>21167</xdr:rowOff>
    </xdr:from>
    <xdr:to>
      <xdr:col>14</xdr:col>
      <xdr:colOff>1195917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94417"/>
          <a:ext cx="2116667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1227667</xdr:colOff>
      <xdr:row>24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4349750"/>
          <a:ext cx="2116667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32</v>
      </c>
      <c r="C1" s="317"/>
      <c r="D1" s="318">
        <v>1148</v>
      </c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6"/>
      <c r="Q1" s="296"/>
      <c r="R1" s="102"/>
      <c r="S1" s="101"/>
    </row>
    <row r="2" spans="2:36" ht="15.75" customHeight="1" x14ac:dyDescent="0.75">
      <c r="B2" s="308" t="s">
        <v>33</v>
      </c>
      <c r="C2" s="309"/>
      <c r="D2" s="117">
        <v>7</v>
      </c>
      <c r="E2" s="117">
        <v>12</v>
      </c>
      <c r="F2" s="117">
        <v>1397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 x14ac:dyDescent="0.2">
      <c r="B3" s="310" t="s">
        <v>34</v>
      </c>
      <c r="C3" s="311"/>
      <c r="D3" s="117"/>
      <c r="E3" s="117"/>
      <c r="F3" s="117">
        <v>1397</v>
      </c>
      <c r="G3" s="99"/>
      <c r="H3" s="312" t="s">
        <v>38</v>
      </c>
      <c r="I3" s="313"/>
      <c r="J3" s="122"/>
      <c r="K3" s="118" t="s">
        <v>36</v>
      </c>
      <c r="L3" s="98"/>
      <c r="M3" s="205" t="s">
        <v>41</v>
      </c>
      <c r="N3" s="205"/>
      <c r="O3" s="155" t="s">
        <v>45</v>
      </c>
      <c r="Q3" s="3"/>
      <c r="R3" s="3"/>
    </row>
    <row r="4" spans="2:36" ht="15.75" customHeight="1" x14ac:dyDescent="0.25">
      <c r="B4" s="308" t="s">
        <v>40</v>
      </c>
      <c r="C4" s="309"/>
      <c r="D4" s="116"/>
      <c r="E4" s="119"/>
      <c r="F4" s="117">
        <v>1397</v>
      </c>
      <c r="G4" s="99"/>
      <c r="H4" s="312" t="s">
        <v>39</v>
      </c>
      <c r="I4" s="313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7" t="s">
        <v>31</v>
      </c>
      <c r="C6" s="298"/>
      <c r="D6" s="298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206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9" t="s">
        <v>48</v>
      </c>
      <c r="C7" s="300"/>
      <c r="D7" s="300"/>
      <c r="E7" s="91" t="s">
        <v>28</v>
      </c>
      <c r="F7" s="90">
        <f>R7</f>
        <v>25</v>
      </c>
      <c r="G7" s="90">
        <f t="shared" si="0"/>
        <v>50</v>
      </c>
      <c r="H7" s="90">
        <f t="shared" si="0"/>
        <v>75</v>
      </c>
      <c r="I7" s="90">
        <f t="shared" si="0"/>
        <v>75</v>
      </c>
      <c r="J7" s="90">
        <f t="shared" si="0"/>
        <v>50</v>
      </c>
      <c r="K7" s="90">
        <f t="shared" si="0"/>
        <v>25</v>
      </c>
      <c r="L7" s="90">
        <f t="shared" si="0"/>
        <v>0</v>
      </c>
      <c r="M7" s="90">
        <f t="shared" ref="M7" si="1">Y7</f>
        <v>300</v>
      </c>
      <c r="N7" s="233"/>
      <c r="O7" s="235"/>
      <c r="P7" s="89"/>
      <c r="Q7" s="88" t="s">
        <v>28</v>
      </c>
      <c r="R7" s="87">
        <v>25</v>
      </c>
      <c r="S7" s="87">
        <v>50</v>
      </c>
      <c r="T7" s="87">
        <v>75</v>
      </c>
      <c r="U7" s="87">
        <v>75</v>
      </c>
      <c r="V7" s="87">
        <v>50</v>
      </c>
      <c r="W7" s="87">
        <v>25</v>
      </c>
      <c r="X7" s="86">
        <v>0</v>
      </c>
      <c r="Y7" s="85">
        <f>SUM(R7:X7)</f>
        <v>300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1"/>
      <c r="C8" s="300"/>
      <c r="D8" s="300"/>
      <c r="E8" s="304" t="s">
        <v>27</v>
      </c>
      <c r="F8" s="295"/>
      <c r="G8" s="295"/>
      <c r="H8" s="295"/>
      <c r="I8" s="295"/>
      <c r="J8" s="295"/>
      <c r="K8" s="295"/>
      <c r="L8" s="295"/>
      <c r="M8" s="288"/>
      <c r="N8" s="236" t="s">
        <v>26</v>
      </c>
      <c r="O8" s="238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4"/>
      <c r="G9" s="264"/>
      <c r="H9" s="264"/>
      <c r="I9" s="264"/>
      <c r="J9" s="264"/>
      <c r="K9" s="264"/>
      <c r="L9" s="264"/>
      <c r="M9" s="289"/>
      <c r="N9" s="237"/>
      <c r="O9" s="239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9" t="str">
        <f>IF(S12="","",S12)</f>
        <v>پاک شونده عسلی</v>
      </c>
      <c r="D12" s="280"/>
      <c r="E12" s="281"/>
      <c r="F12" s="19" t="str">
        <f>IF(C12="","",IF(U12="","",U12))</f>
        <v>متر</v>
      </c>
      <c r="G12" s="183">
        <f>IF(C12="","",$M$7)</f>
        <v>300</v>
      </c>
      <c r="H12" s="183"/>
      <c r="I12" s="173">
        <f>IF(C12="","",AA12)</f>
        <v>21.111111111111111</v>
      </c>
      <c r="J12" s="173"/>
      <c r="K12" s="184"/>
      <c r="L12" s="282"/>
      <c r="M12" s="240"/>
      <c r="N12" s="241"/>
      <c r="O12" s="242"/>
      <c r="P12" s="49"/>
      <c r="Q12" s="71">
        <v>1</v>
      </c>
      <c r="R12" s="124"/>
      <c r="S12" s="283" t="s">
        <v>47</v>
      </c>
      <c r="T12" s="284"/>
      <c r="U12" s="125" t="s">
        <v>42</v>
      </c>
      <c r="V12" s="126">
        <v>38</v>
      </c>
      <c r="X12" s="22"/>
      <c r="Y12" s="22"/>
      <c r="AA12" s="6">
        <f>($M$7*V12)/$S$9</f>
        <v>21.111111111111111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0"/>
      <c r="M13" s="240"/>
      <c r="N13" s="241"/>
      <c r="O13" s="242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30" t="str">
        <f>$B$7</f>
        <v>900/8
دانیال1</v>
      </c>
      <c r="E20" s="231"/>
      <c r="F20" s="107"/>
      <c r="G20" s="229" t="s">
        <v>11</v>
      </c>
      <c r="H20" s="229"/>
      <c r="I20" s="229"/>
      <c r="J20" s="221">
        <f>$O$6</f>
        <v>206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میخ زیر و رو نیکل</v>
      </c>
      <c r="D22" s="163"/>
      <c r="E22" s="163"/>
      <c r="F22" s="27" t="str">
        <f>IF(C22="","",IF(U22="","",U22))</f>
        <v>عدد</v>
      </c>
      <c r="G22" s="164">
        <f>IF(C22="","",$M$7)</f>
        <v>300</v>
      </c>
      <c r="H22" s="164"/>
      <c r="I22" s="165">
        <f>IF(C22="","",AA22)</f>
        <v>3000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49</v>
      </c>
      <c r="T22" s="168"/>
      <c r="U22" s="24" t="s">
        <v>43</v>
      </c>
      <c r="V22" s="23">
        <v>5400</v>
      </c>
      <c r="X22" s="22"/>
      <c r="Y22" s="22"/>
      <c r="AA22" s="6">
        <f>($M$7*V22)/$S$9</f>
        <v>3000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25</v>
      </c>
      <c r="E31" s="111">
        <f t="shared" ref="E31:J31" si="5">G7</f>
        <v>50</v>
      </c>
      <c r="F31" s="111">
        <f t="shared" si="5"/>
        <v>75</v>
      </c>
      <c r="G31" s="111">
        <f t="shared" si="5"/>
        <v>75</v>
      </c>
      <c r="H31" s="111">
        <f t="shared" si="5"/>
        <v>50</v>
      </c>
      <c r="I31" s="111">
        <f t="shared" si="5"/>
        <v>25</v>
      </c>
      <c r="J31" s="111">
        <f t="shared" si="5"/>
        <v>0</v>
      </c>
      <c r="K31" s="266">
        <f>J31+I31+H31+G31+F31+E31+D31</f>
        <v>300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900/8
دانیال1</v>
      </c>
      <c r="E32" s="247"/>
      <c r="F32" s="110"/>
      <c r="G32" s="245" t="s">
        <v>11</v>
      </c>
      <c r="H32" s="245"/>
      <c r="I32" s="245"/>
      <c r="J32" s="248">
        <f>$O$6</f>
        <v>206</v>
      </c>
      <c r="K32" s="248"/>
      <c r="L32" s="248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کرم بژ ونزیا</v>
      </c>
      <c r="D34" s="217"/>
      <c r="E34" s="218"/>
      <c r="F34" s="19" t="str">
        <f>IF(C34="","",IF(U34="","",U34))</f>
        <v>متر</v>
      </c>
      <c r="G34" s="183">
        <f>IF(C34="","",$M$7)</f>
        <v>300</v>
      </c>
      <c r="H34" s="183"/>
      <c r="I34" s="173">
        <f>IF(C34="","",AA34)</f>
        <v>17.5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44</v>
      </c>
      <c r="T34" s="220"/>
      <c r="U34" s="24" t="s">
        <v>42</v>
      </c>
      <c r="V34" s="47">
        <v>31.5</v>
      </c>
      <c r="X34" s="22"/>
      <c r="Y34" s="22"/>
      <c r="AA34" s="6">
        <f>($M$7*V34)/$S$9</f>
        <v>17.5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30" t="str">
        <f>$B$7</f>
        <v>900/8
دانیال1</v>
      </c>
      <c r="E41" s="231"/>
      <c r="F41" s="40"/>
      <c r="G41" s="229" t="s">
        <v>11</v>
      </c>
      <c r="H41" s="229"/>
      <c r="I41" s="229"/>
      <c r="J41" s="221">
        <f>$O$6</f>
        <v>206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2019-02-21T13:42:06Z</cp:lastPrinted>
  <dcterms:created xsi:type="dcterms:W3CDTF">2018-11-04T09:48:07Z</dcterms:created>
  <dcterms:modified xsi:type="dcterms:W3CDTF">2019-02-26T05:37:21Z</dcterms:modified>
</cp:coreProperties>
</file>