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<sst xmlns="http://schemas.openxmlformats.org/spreadsheetml/2006/main" count="112" uniqueCount="49">
  <si>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</si>
  <si>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</si>
  <si>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</si>
  <si>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</si>
  <si>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</si>
  <si>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</si>
  <si>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</si>
  <si>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</si>
  <si>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</si>
  <si>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</si>
  <si>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</si>
  <si>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</si>
  <si>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</si>
  <si>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</si>
  <si>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</si>
  <si>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</si>
  <si>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</si>
  <si>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</si>
  <si>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</si>
  <si>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</si>
  <si>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</si>
  <si>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</si>
  <si>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</si>
  <si>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</si>
  <si>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</si>
  <si>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</si>
  <si>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</si>
  <si>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</si>
  <si>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</si>
  <si>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</si>
  <si>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</si>
  <si>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</si>
  <si>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</si>
  <si>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</si>
  <si>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</si>
  <si>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</si>
  <si>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</si>
  <si>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</si>
  <si>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</si>
  <si>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</si>
  <si>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</si>
  <si>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ملزومات دوخت</t>
  </si>
  <si>
    <t>عدد</t>
  </si>
  <si>
    <t xml:space="preserve"> </t>
  </si>
  <si>
    <t xml:space="preserve">مشکی </t>
  </si>
  <si>
    <t>901/6</t>
  </si>
  <si>
    <t>آگ کوتاه گلدوزی 
UGG</t>
  </si>
  <si>
    <t xml:space="preserve">دوبله سویت مشکی </t>
  </si>
  <si>
    <t xml:space="preserve">خز بره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</si>
</sst>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9" fillId="0" borderId="25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/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/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1</v>
      </c>
      <c r="E2" s="115">
        <v>7</v>
      </c>
      <c r="F2" s="115">
        <v>1402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5">
      <c r="B3" s="148" t="s">
        <v>33</v>
      </c>
      <c r="C3" s="149"/>
      <c r="D3" s="115"/>
      <c r="E3" s="115"/>
      <c r="F3" s="115">
        <v>1402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43</v>
      </c>
      <c r="N3" s="152"/>
      <c r="O3" s="153"/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1402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3">
      <c r="B6" s="134" t="s">
        <v>30</v>
      </c>
      <c r="C6" s="135"/>
      <c r="D6" s="135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5" t="s">
        <v>11</v>
      </c>
      <c r="O6" s="227">
        <v>7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3">
      <c r="B7" s="136" t="s">
        <v>45</v>
      </c>
      <c r="C7" s="137"/>
      <c r="D7" s="137"/>
      <c r="E7" s="89" t="s">
        <v>27</v>
      </c>
      <c r="F7" s="88">
        <f>R7</f>
        <v>22</v>
      </c>
      <c r="G7" s="88">
        <f t="shared" si="0"/>
        <v>22</v>
      </c>
      <c r="H7" s="88">
        <f t="shared" si="0"/>
        <v>22</v>
      </c>
      <c r="I7" s="88">
        <f t="shared" si="0"/>
        <v>22</v>
      </c>
      <c r="J7" s="88">
        <f t="shared" si="0"/>
        <v>22</v>
      </c>
      <c r="K7" s="88">
        <f t="shared" si="0"/>
        <v>22</v>
      </c>
      <c r="L7" s="88">
        <f t="shared" si="0"/>
        <v>0</v>
      </c>
      <c r="M7" s="88">
        <f t="shared" ref="M7" si="1">Y7</f>
        <v>132</v>
      </c>
      <c r="N7" s="226"/>
      <c r="O7" s="228"/>
      <c r="P7" s="87"/>
      <c r="Q7" s="86" t="s">
        <v>27</v>
      </c>
      <c r="R7" s="85">
        <v>22</v>
      </c>
      <c r="S7" s="85">
        <v>22</v>
      </c>
      <c r="T7" s="85">
        <v>22</v>
      </c>
      <c r="U7" s="85">
        <v>22</v>
      </c>
      <c r="V7" s="85">
        <v>22</v>
      </c>
      <c r="W7" s="85">
        <v>22</v>
      </c>
      <c r="X7" s="84">
        <v>0</v>
      </c>
      <c r="Y7" s="83">
        <f>SUM(R7:X7)</f>
        <v>132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3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9" t="s">
        <v>25</v>
      </c>
      <c r="O8" s="231" t="s">
        <v>44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3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0"/>
      <c r="O9" s="232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3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3">
      <c r="B12" s="48">
        <v>1</v>
      </c>
      <c r="C12" s="162" t="str">
        <f>IF(S12="","",S12)</f>
        <v xml:space="preserve">دوبله سویت مشکی </v>
      </c>
      <c r="D12" s="163"/>
      <c r="E12" s="164"/>
      <c r="F12" s="17" t="str">
        <f>IF(C12="","",IF(U12="","",U12))</f>
        <v>متر</v>
      </c>
      <c r="G12" s="165">
        <f>IF(C12="","",$M$7)</f>
        <v>132</v>
      </c>
      <c r="H12" s="165"/>
      <c r="I12" s="166">
        <f>IF(C12="","",AA12)</f>
        <v>24.2</v>
      </c>
      <c r="J12" s="166"/>
      <c r="K12" s="167"/>
      <c r="L12" s="168"/>
      <c r="M12" s="311" t="s">
        <v>46</v>
      </c>
      <c r="N12" s="312"/>
      <c r="O12" s="313"/>
      <c r="P12" s="47"/>
      <c r="Q12" s="69">
        <v>1</v>
      </c>
      <c r="R12" s="122"/>
      <c r="S12" s="169" t="s">
        <v>47</v>
      </c>
      <c r="T12" s="170"/>
      <c r="U12" s="123" t="s">
        <v>40</v>
      </c>
      <c r="V12" s="124">
        <v>99</v>
      </c>
      <c r="X12" s="20"/>
      <c r="Y12" s="20"/>
      <c r="AA12" s="6">
        <f>($M$7*V12)/$S$9</f>
        <v>24.2</v>
      </c>
    </row>
    <row r="13" spans="2:36" ht="19.7" customHeight="1" thickBot="1" x14ac:dyDescent="0.3">
      <c r="B13" s="44">
        <v>2</v>
      </c>
      <c r="C13" s="203" t="str">
        <f>IF(S13="","",S13)</f>
        <v xml:space="preserve">خز بره ای </v>
      </c>
      <c r="D13" s="203"/>
      <c r="E13" s="203"/>
      <c r="F13" s="17" t="str">
        <f>IF(C13="","",IF(U13="","",U13))</f>
        <v>متر</v>
      </c>
      <c r="G13" s="165">
        <f>IF(C13="","",$M$7)</f>
        <v>132</v>
      </c>
      <c r="H13" s="165"/>
      <c r="I13" s="166">
        <f>IF(C13="","",AA13)</f>
        <v>1.9066666666666665</v>
      </c>
      <c r="J13" s="166"/>
      <c r="K13" s="180"/>
      <c r="L13" s="181"/>
      <c r="M13" s="311"/>
      <c r="N13" s="312"/>
      <c r="O13" s="313"/>
      <c r="P13" s="43"/>
      <c r="Q13" s="68">
        <v>2</v>
      </c>
      <c r="R13" s="125"/>
      <c r="S13" s="191" t="s">
        <v>48</v>
      </c>
      <c r="T13" s="192"/>
      <c r="U13" s="123" t="s">
        <v>40</v>
      </c>
      <c r="V13" s="126">
        <v>7.8</v>
      </c>
      <c r="X13" s="20"/>
      <c r="Y13" s="20"/>
      <c r="AA13" s="6">
        <f t="shared" ref="AA13:AA15" si="2">($M$7*V13)/$S$9</f>
        <v>1.9066666666666665</v>
      </c>
    </row>
    <row r="14" spans="2:36" ht="19.7" customHeight="1" thickBot="1" x14ac:dyDescent="0.3">
      <c r="B14" s="44">
        <v>3</v>
      </c>
      <c r="C14" s="203" t="str">
        <f>IF(S14="","",S14)</f>
        <v/>
      </c>
      <c r="D14" s="203"/>
      <c r="E14" s="203"/>
      <c r="F14" s="17" t="str">
        <f>IF(C14="","",IF(U14="","",U14))</f>
        <v/>
      </c>
      <c r="G14" s="165" t="str">
        <f>IF(C14="","",$M$7)</f>
        <v/>
      </c>
      <c r="H14" s="165"/>
      <c r="I14" s="166" t="str">
        <f>IF(C14="","",AA14)</f>
        <v/>
      </c>
      <c r="J14" s="166"/>
      <c r="K14" s="204"/>
      <c r="L14" s="205"/>
      <c r="M14" s="311"/>
      <c r="N14" s="312"/>
      <c r="O14" s="313"/>
      <c r="P14" s="10"/>
      <c r="Q14" s="68">
        <v>3</v>
      </c>
      <c r="R14" s="125"/>
      <c r="S14" s="191"/>
      <c r="T14" s="192"/>
      <c r="U14" s="123"/>
      <c r="V14" s="127"/>
      <c r="X14" s="20"/>
      <c r="Y14" s="20"/>
      <c r="AA14" s="6">
        <f t="shared" si="2"/>
        <v>0</v>
      </c>
    </row>
    <row r="15" spans="2:36" ht="19.7" customHeight="1" thickBot="1" x14ac:dyDescent="0.3">
      <c r="B15" s="67">
        <v>4</v>
      </c>
      <c r="C15" s="206" t="str">
        <f>IF(S15="","",S15)</f>
        <v/>
      </c>
      <c r="D15" s="206"/>
      <c r="E15" s="206"/>
      <c r="F15" s="66" t="str">
        <f>IF(C15="","",IF(U15="","",U15))</f>
        <v/>
      </c>
      <c r="G15" s="207" t="str">
        <f>IF(C15="","",$M$7)</f>
        <v/>
      </c>
      <c r="H15" s="207"/>
      <c r="I15" s="211" t="str">
        <f>IF(C15="","",AA15)</f>
        <v/>
      </c>
      <c r="J15" s="211"/>
      <c r="K15" s="212"/>
      <c r="L15" s="213"/>
      <c r="M15" s="311"/>
      <c r="N15" s="312"/>
      <c r="O15" s="313"/>
      <c r="P15" s="43"/>
      <c r="Q15" s="65">
        <v>4</v>
      </c>
      <c r="R15" s="128"/>
      <c r="S15" s="201"/>
      <c r="T15" s="202"/>
      <c r="U15" s="123"/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5">
      <c r="B16" s="234" t="s">
        <v>13</v>
      </c>
      <c r="C16" s="235"/>
      <c r="D16" s="236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3">
      <c r="B17" s="237"/>
      <c r="C17" s="238"/>
      <c r="D17" s="239"/>
      <c r="E17" s="240"/>
      <c r="F17" s="241"/>
      <c r="G17" s="242"/>
      <c r="H17" s="243"/>
      <c r="I17" s="244"/>
      <c r="J17" s="245"/>
      <c r="K17" s="246"/>
      <c r="L17" s="238"/>
      <c r="M17" s="238"/>
      <c r="N17" s="239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3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901/6</v>
      </c>
      <c r="E20" s="179"/>
      <c r="F20" s="105"/>
      <c r="G20" s="177" t="s">
        <v>11</v>
      </c>
      <c r="H20" s="177"/>
      <c r="I20" s="177"/>
      <c r="J20" s="178">
        <f>$O$6</f>
        <v>7</v>
      </c>
      <c r="K20" s="178"/>
      <c r="L20" s="178"/>
      <c r="M20" s="252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3">
      <c r="B21" s="253" t="s">
        <v>7</v>
      </c>
      <c r="C21" s="254"/>
      <c r="D21" s="254"/>
      <c r="E21" s="255"/>
      <c r="F21" s="29" t="s">
        <v>6</v>
      </c>
      <c r="G21" s="256" t="s">
        <v>9</v>
      </c>
      <c r="H21" s="257"/>
      <c r="I21" s="258" t="s">
        <v>5</v>
      </c>
      <c r="J21" s="259"/>
      <c r="K21" s="260" t="s">
        <v>8</v>
      </c>
      <c r="L21" s="261"/>
      <c r="M21" s="294"/>
      <c r="N21" s="295"/>
      <c r="O21" s="153"/>
      <c r="P21" s="107"/>
      <c r="Q21" s="299" t="s">
        <v>23</v>
      </c>
      <c r="R21" s="300"/>
      <c r="S21" s="300"/>
      <c r="T21" s="301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3">
      <c r="B22" s="26">
        <v>1</v>
      </c>
      <c r="C22" s="302" t="str">
        <f>IF(S22="","",S22)</f>
        <v/>
      </c>
      <c r="D22" s="303"/>
      <c r="E22" s="303"/>
      <c r="F22" s="25" t="str">
        <f>IF(C22="","",IF(U22="","",U22))</f>
        <v/>
      </c>
      <c r="G22" s="304" t="str">
        <f>IF(C22="","",$M$7)</f>
        <v/>
      </c>
      <c r="H22" s="304"/>
      <c r="I22" s="305" t="str">
        <f>IF(C22="","",AA22)</f>
        <v/>
      </c>
      <c r="J22" s="305"/>
      <c r="K22" s="306"/>
      <c r="L22" s="307"/>
      <c r="M22" s="294"/>
      <c r="N22" s="295"/>
      <c r="O22" s="153"/>
      <c r="P22" s="10"/>
      <c r="Q22" s="24">
        <v>1</v>
      </c>
      <c r="R22" s="23"/>
      <c r="S22" s="308"/>
      <c r="T22" s="308"/>
      <c r="U22" s="22"/>
      <c r="V22" s="21"/>
      <c r="X22" s="20"/>
      <c r="Y22" s="20"/>
      <c r="AA22" s="6">
        <f>($M$7*V22)/$S$9</f>
        <v>0</v>
      </c>
    </row>
    <row r="23" spans="2:30" s="30" customFormat="1" ht="19.5" customHeight="1" thickBot="1" x14ac:dyDescent="0.3">
      <c r="B23" s="19">
        <v>2</v>
      </c>
      <c r="C23" s="262" t="str">
        <f>IF(S23="","",S23)</f>
        <v/>
      </c>
      <c r="D23" s="203"/>
      <c r="E23" s="203"/>
      <c r="F23" s="17" t="str">
        <f>IF(C23="","",IF(U23="","",U23))</f>
        <v/>
      </c>
      <c r="G23" s="217" t="str">
        <f>IF(C23="","",$M$7)</f>
        <v/>
      </c>
      <c r="H23" s="218"/>
      <c r="I23" s="166" t="str">
        <f>IF(C23="","",AA23)</f>
        <v/>
      </c>
      <c r="J23" s="166"/>
      <c r="K23" s="204"/>
      <c r="L23" s="205"/>
      <c r="M23" s="294"/>
      <c r="N23" s="295"/>
      <c r="O23" s="153"/>
      <c r="P23" s="107"/>
      <c r="Q23" s="15">
        <v>2</v>
      </c>
      <c r="R23" s="14"/>
      <c r="S23" s="291"/>
      <c r="T23" s="292"/>
      <c r="U23" s="22"/>
      <c r="V23" s="13"/>
      <c r="X23" s="20"/>
      <c r="Y23" s="20"/>
      <c r="AA23" s="6">
        <f t="shared" ref="AA23:AA25" si="3">($M$7*V23)/$S$9</f>
        <v>0</v>
      </c>
    </row>
    <row r="24" spans="2:30" s="30" customFormat="1" ht="19.5" customHeight="1" thickBot="1" x14ac:dyDescent="0.3">
      <c r="B24" s="18">
        <v>3</v>
      </c>
      <c r="C24" s="262" t="str">
        <f>IF(S24="","",S24)</f>
        <v/>
      </c>
      <c r="D24" s="203"/>
      <c r="E24" s="203"/>
      <c r="F24" s="17" t="str">
        <f>IF(C24="","",IF(U24="","",U24))</f>
        <v/>
      </c>
      <c r="G24" s="217" t="str">
        <f>IF(C24="","",$M$7)</f>
        <v/>
      </c>
      <c r="H24" s="218"/>
      <c r="I24" s="166" t="str">
        <f>IF(C24="","",AA24)</f>
        <v/>
      </c>
      <c r="J24" s="166"/>
      <c r="K24" s="204"/>
      <c r="L24" s="205"/>
      <c r="M24" s="294"/>
      <c r="N24" s="295"/>
      <c r="O24" s="153"/>
      <c r="P24" s="106"/>
      <c r="Q24" s="15">
        <v>3</v>
      </c>
      <c r="R24" s="14"/>
      <c r="S24" s="219"/>
      <c r="T24" s="220"/>
      <c r="U24" s="22"/>
      <c r="V24" s="13"/>
      <c r="X24" s="20"/>
      <c r="Y24" s="20"/>
      <c r="AA24" s="6">
        <f t="shared" si="3"/>
        <v>0</v>
      </c>
    </row>
    <row r="25" spans="2:30" s="30" customFormat="1" ht="19.5" customHeight="1" thickBot="1" x14ac:dyDescent="0.3">
      <c r="B25" s="12">
        <v>4</v>
      </c>
      <c r="C25" s="221" t="str">
        <f>IF(S25="","",S25)</f>
        <v/>
      </c>
      <c r="D25" s="222"/>
      <c r="E25" s="222"/>
      <c r="F25" s="11" t="str">
        <f>IF(C25="","",IF(U25="","",U25))</f>
        <v/>
      </c>
      <c r="G25" s="309" t="str">
        <f>IF(C25="","",$M$7)</f>
        <v/>
      </c>
      <c r="H25" s="310"/>
      <c r="I25" s="267" t="str">
        <f>IF(C25="","",AA25)</f>
        <v/>
      </c>
      <c r="J25" s="267"/>
      <c r="K25" s="268"/>
      <c r="L25" s="269"/>
      <c r="M25" s="296"/>
      <c r="N25" s="297"/>
      <c r="O25" s="298"/>
      <c r="P25" s="10"/>
      <c r="Q25" s="9">
        <v>4</v>
      </c>
      <c r="R25" s="8"/>
      <c r="S25" s="270"/>
      <c r="T25" s="27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5">
      <c r="B26" s="234" t="s">
        <v>4</v>
      </c>
      <c r="C26" s="235"/>
      <c r="D26" s="236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3">
      <c r="B27" s="237"/>
      <c r="C27" s="238"/>
      <c r="D27" s="239"/>
      <c r="E27" s="240"/>
      <c r="F27" s="241"/>
      <c r="G27" s="242"/>
      <c r="H27" s="243"/>
      <c r="I27" s="244"/>
      <c r="J27" s="245"/>
      <c r="K27" s="246"/>
      <c r="L27" s="238"/>
      <c r="M27" s="238"/>
      <c r="N27" s="239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3">
      <c r="B28" s="263"/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5">
      <c r="B30" s="189" t="s">
        <v>29</v>
      </c>
      <c r="C30" s="190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3">
      <c r="B31" s="193" t="s">
        <v>27</v>
      </c>
      <c r="C31" s="143"/>
      <c r="D31" s="109">
        <f>F7</f>
        <v>22</v>
      </c>
      <c r="E31" s="109">
        <f t="shared" ref="E31:J31" si="5">G7</f>
        <v>22</v>
      </c>
      <c r="F31" s="109">
        <f t="shared" si="5"/>
        <v>22</v>
      </c>
      <c r="G31" s="109">
        <f t="shared" si="5"/>
        <v>22</v>
      </c>
      <c r="H31" s="109">
        <f t="shared" si="5"/>
        <v>22</v>
      </c>
      <c r="I31" s="109">
        <f t="shared" si="5"/>
        <v>22</v>
      </c>
      <c r="J31" s="109">
        <f t="shared" si="5"/>
        <v>0</v>
      </c>
      <c r="K31" s="199">
        <f>J31+I31+H31+G31+F31+E31+D31</f>
        <v>132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47" t="s">
        <v>12</v>
      </c>
      <c r="C32" s="248"/>
      <c r="D32" s="249" t="str">
        <f>$B$7</f>
        <v>901/6</v>
      </c>
      <c r="E32" s="250"/>
      <c r="F32" s="108"/>
      <c r="G32" s="248" t="s">
        <v>11</v>
      </c>
      <c r="H32" s="248"/>
      <c r="I32" s="248"/>
      <c r="J32" s="249">
        <f>$O$6</f>
        <v>7</v>
      </c>
      <c r="K32" s="249"/>
      <c r="L32" s="249"/>
      <c r="M32" s="251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3">
      <c r="B33" s="55" t="s">
        <v>16</v>
      </c>
      <c r="C33" s="273" t="s">
        <v>22</v>
      </c>
      <c r="D33" s="273"/>
      <c r="E33" s="273"/>
      <c r="F33" s="54" t="s">
        <v>6</v>
      </c>
      <c r="G33" s="287" t="s">
        <v>9</v>
      </c>
      <c r="H33" s="287"/>
      <c r="I33" s="287" t="s">
        <v>5</v>
      </c>
      <c r="J33" s="287"/>
      <c r="K33" s="223" t="s">
        <v>8</v>
      </c>
      <c r="L33" s="224"/>
      <c r="M33" s="283"/>
      <c r="N33" s="284"/>
      <c r="O33" s="285"/>
      <c r="P33" s="16"/>
      <c r="Q33" s="53" t="s">
        <v>16</v>
      </c>
      <c r="R33" s="52" t="s">
        <v>15</v>
      </c>
      <c r="S33" s="160" t="s">
        <v>41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x14ac:dyDescent="0.25">
      <c r="B34" s="48">
        <v>1</v>
      </c>
      <c r="C34" s="276" t="str">
        <f>IF(S34="","",S34)</f>
        <v/>
      </c>
      <c r="D34" s="277"/>
      <c r="E34" s="278"/>
      <c r="F34" s="17" t="str">
        <f>IF(C34="","",IF(U34="","",U34))</f>
        <v/>
      </c>
      <c r="G34" s="165" t="str">
        <f>IF(C34="","",$M$7)</f>
        <v/>
      </c>
      <c r="H34" s="165"/>
      <c r="I34" s="166" t="str">
        <f>IF(C34="","",AA34)</f>
        <v/>
      </c>
      <c r="J34" s="166"/>
      <c r="K34" s="167"/>
      <c r="L34" s="279"/>
      <c r="M34" s="283"/>
      <c r="N34" s="284"/>
      <c r="O34" s="285"/>
      <c r="P34" s="47"/>
      <c r="Q34" s="24">
        <v>1</v>
      </c>
      <c r="R34" s="46"/>
      <c r="S34" s="280"/>
      <c r="T34" s="281"/>
      <c r="U34" s="22" t="s">
        <v>42</v>
      </c>
      <c r="V34" s="45"/>
      <c r="X34" s="20"/>
      <c r="Y34" s="20"/>
      <c r="AA34" s="6">
        <f>($M$7*V34)/$S$9</f>
        <v>0</v>
      </c>
    </row>
    <row r="35" spans="2:27" ht="19.7" customHeight="1" thickBot="1" x14ac:dyDescent="0.3">
      <c r="B35" s="44">
        <v>2</v>
      </c>
      <c r="C35" s="203" t="str">
        <f>IF(S35="","",S35)</f>
        <v/>
      </c>
      <c r="D35" s="203"/>
      <c r="E35" s="203"/>
      <c r="F35" s="17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2"/>
      <c r="M35" s="253"/>
      <c r="N35" s="254"/>
      <c r="O35" s="286"/>
      <c r="P35" s="43"/>
      <c r="Q35" s="9">
        <v>2</v>
      </c>
      <c r="R35" s="42"/>
      <c r="S35" s="274"/>
      <c r="T35" s="275"/>
      <c r="U35" s="41" t="s">
        <v>42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5">
      <c r="B36" s="234" t="s">
        <v>13</v>
      </c>
      <c r="C36" s="235"/>
      <c r="D36" s="236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1"/>
      <c r="N36" s="272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3">
      <c r="B37" s="237"/>
      <c r="C37" s="238"/>
      <c r="D37" s="239"/>
      <c r="E37" s="240"/>
      <c r="F37" s="241"/>
      <c r="G37" s="242"/>
      <c r="H37" s="243"/>
      <c r="I37" s="244"/>
      <c r="J37" s="245"/>
      <c r="K37" s="246"/>
      <c r="L37" s="238"/>
      <c r="M37" s="238"/>
      <c r="N37" s="239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3">
      <c r="B38" s="160" t="s">
        <v>21</v>
      </c>
      <c r="C38" s="264"/>
      <c r="D38" s="60" t="s">
        <v>20</v>
      </c>
      <c r="E38" s="59" t="s">
        <v>19</v>
      </c>
      <c r="F38" s="59"/>
      <c r="G38" s="59" t="s">
        <v>18</v>
      </c>
      <c r="H38" s="58"/>
      <c r="I38" s="265" t="s">
        <v>17</v>
      </c>
      <c r="J38" s="265"/>
      <c r="K38" s="266"/>
      <c r="L38" s="266"/>
      <c r="M38" s="266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3"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901/6</v>
      </c>
      <c r="E41" s="179"/>
      <c r="F41" s="38"/>
      <c r="G41" s="177" t="s">
        <v>11</v>
      </c>
      <c r="H41" s="177"/>
      <c r="I41" s="177"/>
      <c r="J41" s="178">
        <f>$O$6</f>
        <v>7</v>
      </c>
      <c r="K41" s="178"/>
      <c r="L41" s="178"/>
      <c r="M41" s="252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3">
      <c r="B42" s="55" t="s">
        <v>16</v>
      </c>
      <c r="C42" s="293" t="s">
        <v>14</v>
      </c>
      <c r="D42" s="293"/>
      <c r="E42" s="293"/>
      <c r="F42" s="54" t="s">
        <v>6</v>
      </c>
      <c r="G42" s="287" t="s">
        <v>9</v>
      </c>
      <c r="H42" s="287"/>
      <c r="I42" s="287" t="s">
        <v>5</v>
      </c>
      <c r="J42" s="287"/>
      <c r="K42" s="223" t="s">
        <v>8</v>
      </c>
      <c r="L42" s="224"/>
      <c r="M42" s="283"/>
      <c r="N42" s="284"/>
      <c r="O42" s="285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5">
      <c r="B43" s="48">
        <v>1</v>
      </c>
      <c r="C43" s="288" t="str">
        <f>IF(S43="","",S43)</f>
        <v/>
      </c>
      <c r="D43" s="289"/>
      <c r="E43" s="290"/>
      <c r="F43" s="17" t="str">
        <f>IF(C43="","",IF(U43="","",U43))</f>
        <v/>
      </c>
      <c r="G43" s="165" t="str">
        <f>IF(C43="","",$M$7)</f>
        <v/>
      </c>
      <c r="H43" s="165"/>
      <c r="I43" s="166" t="str">
        <f>IF(C43="","",AA43)</f>
        <v/>
      </c>
      <c r="J43" s="166"/>
      <c r="K43" s="167"/>
      <c r="L43" s="279"/>
      <c r="M43" s="283"/>
      <c r="N43" s="284"/>
      <c r="O43" s="285"/>
      <c r="P43" s="47"/>
      <c r="Q43" s="24">
        <v>1</v>
      </c>
      <c r="R43" s="46"/>
      <c r="S43" s="291"/>
      <c r="T43" s="292"/>
      <c r="U43" s="22" t="s">
        <v>40</v>
      </c>
      <c r="V43" s="45"/>
      <c r="X43" s="20"/>
      <c r="Y43" s="20"/>
      <c r="AA43" s="6">
        <f>($M$7*V43)/$S$9</f>
        <v>0</v>
      </c>
    </row>
    <row r="44" spans="2:27" ht="19.7" customHeight="1" thickBot="1" x14ac:dyDescent="0.3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2"/>
      <c r="M44" s="253"/>
      <c r="N44" s="254"/>
      <c r="O44" s="286"/>
      <c r="P44" s="43"/>
      <c r="Q44" s="9">
        <v>2</v>
      </c>
      <c r="R44" s="42"/>
      <c r="S44" s="274"/>
      <c r="T44" s="275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5">
      <c r="B45" s="234" t="s">
        <v>13</v>
      </c>
      <c r="C45" s="235"/>
      <c r="D45" s="236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1"/>
      <c r="N45" s="272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3">
      <c r="B46" s="237"/>
      <c r="C46" s="238"/>
      <c r="D46" s="239"/>
      <c r="E46" s="240"/>
      <c r="F46" s="241"/>
      <c r="G46" s="242"/>
      <c r="H46" s="243"/>
      <c r="I46" s="244"/>
      <c r="J46" s="245"/>
      <c r="K46" s="246"/>
      <c r="L46" s="238"/>
      <c r="M46" s="238"/>
      <c r="N46" s="239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2023-09-23T09:04:40Z</cp:lastPrinted>
  <dcterms:created xsi:type="dcterms:W3CDTF">2018-11-04T09:48:07Z</dcterms:created>
  <dcterms:modified xsi:type="dcterms:W3CDTF">2023-09-23T09:04:44Z</dcterms:modified>
</cp:coreProperties>
</file>