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سیستم\Lab_3\HW3\"/>
    </mc:Choice>
  </mc:AlternateContent>
  <xr:revisionPtr revIDLastSave="0" documentId="13_ncr:1_{6A4218D6-ACC7-4BEE-B009-364493EC7B6C}" xr6:coauthVersionLast="47" xr6:coauthVersionMax="47" xr10:uidLastSave="{00000000-0000-0000-0000-000000000000}"/>
  <bookViews>
    <workbookView xWindow="348" yWindow="264" windowWidth="22692" windowHeight="12096" xr2:uid="{8962A0BD-342E-42FE-8A86-4DA4EE69D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11" i="1" s="1"/>
  <c r="Q7" i="1"/>
  <c r="Q8" i="1" s="1"/>
  <c r="Q5" i="1"/>
  <c r="Q6" i="1" s="1"/>
  <c r="Q1" i="1"/>
  <c r="O1" i="1"/>
  <c r="I14" i="1"/>
  <c r="H15" i="1"/>
  <c r="J5" i="1"/>
  <c r="J6" i="1" s="1"/>
  <c r="I5" i="1"/>
  <c r="I6" i="1" s="1"/>
  <c r="J7" i="1"/>
  <c r="J8" i="1" s="1"/>
  <c r="I7" i="1"/>
  <c r="I8" i="1" s="1"/>
  <c r="J1" i="1"/>
  <c r="I1" i="1"/>
  <c r="G1" i="1"/>
  <c r="F1" i="1"/>
  <c r="D1" i="1"/>
  <c r="D3" i="1" s="1"/>
  <c r="C5" i="1"/>
  <c r="C6" i="1" s="1"/>
  <c r="C3" i="1"/>
  <c r="D6" i="1"/>
  <c r="B6" i="1"/>
  <c r="B5" i="1"/>
  <c r="B3" i="1"/>
</calcChain>
</file>

<file path=xl/sharedStrings.xml><?xml version="1.0" encoding="utf-8"?>
<sst xmlns="http://schemas.openxmlformats.org/spreadsheetml/2006/main" count="8" uniqueCount="6">
  <si>
    <t>R</t>
  </si>
  <si>
    <t>C</t>
  </si>
  <si>
    <t>fc</t>
  </si>
  <si>
    <t>att</t>
  </si>
  <si>
    <t>5.34 Hz</t>
  </si>
  <si>
    <t>74.645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</si>
</sst>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92DD-8B47-40FC-B2E7-56A172BEDA96}">
  <dimension ref="A1:S15"/>
  <sheetViews>
    <sheetView tabSelected="1" topLeftCell="B1" workbookViewId="0">
      <selection activeCell="Q11" sqref="Q11"/>
    </sheetView>
  </sheetViews>
  <sheetFormatPr defaultRowHeight="14.4" x14ac:dyDescent="0.3"/>
  <cols>
    <col min="1" max="1" width="7.88671875" customWidth="1"/>
    <col min="2" max="2" width="12.21875" bestFit="1" customWidth="1"/>
    <col min="3" max="4" width="11.21875" bestFit="1" customWidth="1"/>
    <col min="6" max="6" width="11.5546875" bestFit="1" customWidth="1"/>
    <col min="7" max="7" width="12" bestFit="1" customWidth="1"/>
    <col min="9" max="9" width="12.21875" bestFit="1" customWidth="1"/>
    <col min="10" max="10" width="12" bestFit="1" customWidth="1"/>
    <col min="15" max="15" width="12" bestFit="1" customWidth="1"/>
    <col min="17" max="17" width="12.6640625" bestFit="1" customWidth="1"/>
  </cols>
  <sheetData>
    <row r="1" spans="1:19" x14ac:dyDescent="0.3">
      <c r="A1" t="s">
        <v>0</v>
      </c>
      <c r="B1" s="2">
        <v>100000</v>
      </c>
      <c r="C1" s="2">
        <v>100000</v>
      </c>
      <c r="D1">
        <f>SQRT((1/0.707^2-1)/(D2^2*(2*PI()*175)^2))</f>
        <v>909.73151511248693</v>
      </c>
      <c r="F1" s="2">
        <f>1/(2*PI()*F2*F3)</f>
        <v>265.25823848649225</v>
      </c>
      <c r="G1" s="2">
        <f>1/(2*PI()*G2*G3)</f>
        <v>39.788735772973837</v>
      </c>
      <c r="I1" s="2">
        <f>1/(2*PI()*I2*I3)</f>
        <v>265.25823848649225</v>
      </c>
      <c r="J1" s="2">
        <f>1/(2*PI()*J2*J3)</f>
        <v>3183.098861837907</v>
      </c>
      <c r="O1" s="2">
        <f>1/(2*PI()*O2*O3)</f>
        <v>15915.494309189537</v>
      </c>
      <c r="Q1" s="2">
        <f>1/(2*PI()*Q2*Q3)</f>
        <v>15915.494309189537</v>
      </c>
    </row>
    <row r="2" spans="1:19" x14ac:dyDescent="0.3">
      <c r="A2" t="s">
        <v>1</v>
      </c>
      <c r="B2" s="1">
        <v>9.9999999999999995E-7</v>
      </c>
      <c r="C2" s="1">
        <v>9.9999999999999995E-7</v>
      </c>
      <c r="D2" s="1">
        <v>9.9999999999999995E-7</v>
      </c>
      <c r="F2" s="1">
        <v>1E-4</v>
      </c>
      <c r="G2" s="1">
        <v>1E-4</v>
      </c>
      <c r="I2" s="1">
        <v>1E-4</v>
      </c>
      <c r="J2" s="1">
        <v>9.9999999999999995E-7</v>
      </c>
      <c r="O2" s="1">
        <v>9.9999999999999995E-7</v>
      </c>
      <c r="Q2" s="1">
        <v>9.9999999999999995E-7</v>
      </c>
    </row>
    <row r="3" spans="1:19" x14ac:dyDescent="0.3">
      <c r="A3" t="s">
        <v>2</v>
      </c>
      <c r="B3" s="2">
        <f>1/2/PI()/B2/B1</f>
        <v>1.5915494309189535</v>
      </c>
      <c r="C3" s="2">
        <f>1/2/PI()/C2/C1</f>
        <v>1.5915494309189535</v>
      </c>
      <c r="D3" s="2">
        <f>1/2/PI()/D2/D1</f>
        <v>174.94715797794041</v>
      </c>
      <c r="F3">
        <v>6</v>
      </c>
      <c r="G3">
        <v>40</v>
      </c>
      <c r="I3">
        <v>6</v>
      </c>
      <c r="J3">
        <v>50</v>
      </c>
      <c r="O3">
        <v>10</v>
      </c>
      <c r="Q3">
        <v>10</v>
      </c>
    </row>
    <row r="5" spans="1:19" x14ac:dyDescent="0.3">
      <c r="A5" t="s">
        <v>3</v>
      </c>
      <c r="B5" s="1">
        <f>1/SQRT(1+(B2*B1*31372.55*2*PI())^2)</f>
        <v>5.0730636459929136E-5</v>
      </c>
      <c r="C5" s="1">
        <f>1/SQRT(1+(C2*C1*31372.55*2*PI())^2)</f>
        <v>5.0730636459929136E-5</v>
      </c>
      <c r="D5">
        <v>0.70699999999999996</v>
      </c>
      <c r="I5" s="2">
        <f>1/SQRT(1+(5.34/I3)^2)</f>
        <v>0.74699703857346056</v>
      </c>
      <c r="J5" s="2">
        <f>1/SQRT(1+(5.34/J3)^2)</f>
        <v>0.99434520920476821</v>
      </c>
      <c r="L5" t="s">
        <v>4</v>
      </c>
      <c r="Q5" s="2">
        <f>1/SQRT(1+(5.34/Q3)^2)</f>
        <v>0.88210864006975909</v>
      </c>
      <c r="S5" t="s">
        <v>4</v>
      </c>
    </row>
    <row r="6" spans="1:19" x14ac:dyDescent="0.3">
      <c r="B6" s="2">
        <f>20*LOG10(B5)</f>
        <v>-85.894593780933107</v>
      </c>
      <c r="C6" s="2">
        <f>20*LOG10(C5)</f>
        <v>-85.894593780933107</v>
      </c>
      <c r="D6" s="2">
        <f t="shared" ref="D6" si="0">20*LOG10(D5)</f>
        <v>-3.0116117240620124</v>
      </c>
      <c r="I6" s="2">
        <f>20*LOG10(I5)</f>
        <v>-2.5336223983306865</v>
      </c>
      <c r="J6" s="2">
        <f>20*LOG10(J5)</f>
        <v>-4.9256287400764036E-2</v>
      </c>
      <c r="Q6" s="2">
        <f>20*LOG10(Q5)</f>
        <v>-1.0895584815529933</v>
      </c>
    </row>
    <row r="7" spans="1:19" x14ac:dyDescent="0.3">
      <c r="I7" s="2">
        <f>1/SQRT(1+(74.645/I3)^2)</f>
        <v>8.0122049222067143E-2</v>
      </c>
      <c r="J7" s="2">
        <f>1/SQRT(1+(74.645/J3)^2)</f>
        <v>0.55652254541835777</v>
      </c>
      <c r="L7" t="s">
        <v>5</v>
      </c>
      <c r="Q7" s="2">
        <f>1/SQRT(1+(74.645/Q3)^2)</f>
        <v>0.13278121406399723</v>
      </c>
      <c r="S7" t="s">
        <v>5</v>
      </c>
    </row>
    <row r="8" spans="1:19" x14ac:dyDescent="0.3">
      <c r="I8" s="2">
        <f>20*LOG10(I7)</f>
        <v>-21.924959032188585</v>
      </c>
      <c r="J8" s="2">
        <f>20*LOG10(J7)</f>
        <v>-5.0903447432987576</v>
      </c>
      <c r="Q8" s="2">
        <f>20*LOG10(Q7)</f>
        <v>-17.537267295362899</v>
      </c>
    </row>
    <row r="10" spans="1:19" x14ac:dyDescent="0.3">
      <c r="Q10">
        <f>0.151/1.25</f>
        <v>0.12079999999999999</v>
      </c>
    </row>
    <row r="11" spans="1:19" x14ac:dyDescent="0.3">
      <c r="Q11">
        <f>20*LOG10(Q10)</f>
        <v>-18.358661314297741</v>
      </c>
    </row>
    <row r="14" spans="1:19" x14ac:dyDescent="0.3">
      <c r="H14">
        <v>0.54</v>
      </c>
      <c r="I14">
        <f>H14*5</f>
        <v>2.7</v>
      </c>
    </row>
    <row r="15" spans="1:19" x14ac:dyDescent="0.3">
      <c r="H15">
        <f>20*LOG10(H14)</f>
        <v>-5.3521248035406286</v>
      </c>
    </row>
  </sheetData>
  <pageMargins left="0.7" right="0.7" top="0.75" bottom="0.75" header="0.3" footer="0.3"/>
  <ignoredErrors>
    <ignoredError sqref="I7:J7 Q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2021-05-27T10:28:51Z</dcterms:created>
  <dcterms:modified xsi:type="dcterms:W3CDTF">2021-06-18T16:03:21Z</dcterms:modified>
</cp:coreProperties>
</file>