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Indonesia\fisika semester 7\Pencitraan Medis dan KN\"/>
    </mc:Choice>
  </mc:AlternateContent>
  <xr:revisionPtr revIDLastSave="0" documentId="10_ncr:100000_{98BD94A4-6CA3-4FB0-AD3A-69C248583A23}" xr6:coauthVersionLast="31" xr6:coauthVersionMax="37" xr10:uidLastSave="{00000000-0000-0000-0000-000000000000}"/>
  <bookViews>
    <workbookView xWindow="0" yWindow="0" windowWidth="20490" windowHeight="7545" xr2:uid="{8367CE0A-9DE7-4A6E-8D11-4B3E62060F36}"/>
  </bookViews>
  <sheets>
    <sheet name="Nomor 1" sheetId="1" r:id="rId1"/>
    <sheet name="Nomor 2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/>
  <c r="F20" i="3"/>
  <c r="G20" i="3" s="1"/>
  <c r="F21" i="3"/>
  <c r="G21" i="3" s="1"/>
  <c r="F22" i="3"/>
  <c r="G22" i="3" s="1"/>
  <c r="F23" i="3"/>
  <c r="G23" i="3" s="1"/>
  <c r="F24" i="3"/>
  <c r="G24" i="3" s="1"/>
  <c r="B52" i="3"/>
  <c r="C52" i="3"/>
  <c r="D52" i="3"/>
  <c r="F52" i="3"/>
  <c r="G52" i="3" s="1"/>
  <c r="B53" i="3"/>
  <c r="F53" i="3" s="1"/>
  <c r="G53" i="3" s="1"/>
  <c r="C53" i="3"/>
  <c r="D53" i="3"/>
  <c r="B54" i="3"/>
  <c r="D54" i="3" s="1"/>
  <c r="C54" i="3"/>
  <c r="B55" i="3"/>
  <c r="C55" i="3" s="1"/>
  <c r="B56" i="3"/>
  <c r="C56" i="3"/>
  <c r="D56" i="3"/>
  <c r="F56" i="3"/>
  <c r="G56" i="3" s="1"/>
  <c r="B57" i="3"/>
  <c r="F57" i="3" s="1"/>
  <c r="G57" i="3" s="1"/>
  <c r="C57" i="3"/>
  <c r="D57" i="3"/>
  <c r="B58" i="3"/>
  <c r="D58" i="3" s="1"/>
  <c r="C58" i="3"/>
  <c r="B59" i="3"/>
  <c r="C59" i="3" s="1"/>
  <c r="B60" i="3"/>
  <c r="C60" i="3"/>
  <c r="D60" i="3"/>
  <c r="F60" i="3"/>
  <c r="G60" i="3" s="1"/>
  <c r="B61" i="3"/>
  <c r="F61" i="3" s="1"/>
  <c r="G61" i="3" s="1"/>
  <c r="C61" i="3"/>
  <c r="D61" i="3"/>
  <c r="B62" i="3"/>
  <c r="D62" i="3" s="1"/>
  <c r="C62" i="3"/>
  <c r="B63" i="3"/>
  <c r="C63" i="3" s="1"/>
  <c r="B64" i="3"/>
  <c r="C64" i="3"/>
  <c r="D64" i="3"/>
  <c r="F64" i="3"/>
  <c r="G64" i="3" s="1"/>
  <c r="B65" i="3"/>
  <c r="F65" i="3" s="1"/>
  <c r="G65" i="3" s="1"/>
  <c r="C65" i="3"/>
  <c r="D65" i="3"/>
  <c r="F50" i="3"/>
  <c r="G50" i="3" s="1"/>
  <c r="F51" i="3"/>
  <c r="G51" i="3"/>
  <c r="F44" i="3"/>
  <c r="G44" i="3" s="1"/>
  <c r="F45" i="3"/>
  <c r="G45" i="3" s="1"/>
  <c r="F46" i="3"/>
  <c r="G46" i="3" s="1"/>
  <c r="F47" i="3"/>
  <c r="G47" i="3"/>
  <c r="F48" i="3"/>
  <c r="G48" i="3" s="1"/>
  <c r="F49" i="3"/>
  <c r="G49" i="3"/>
  <c r="B44" i="3"/>
  <c r="C44" i="3"/>
  <c r="D44" i="3"/>
  <c r="B45" i="3"/>
  <c r="C45" i="3" s="1"/>
  <c r="B46" i="3"/>
  <c r="D46" i="3" s="1"/>
  <c r="C46" i="3"/>
  <c r="B47" i="3"/>
  <c r="C47" i="3"/>
  <c r="D47" i="3"/>
  <c r="B48" i="3"/>
  <c r="C48" i="3"/>
  <c r="D48" i="3"/>
  <c r="B49" i="3"/>
  <c r="C49" i="3" s="1"/>
  <c r="B50" i="3"/>
  <c r="D50" i="3" s="1"/>
  <c r="C50" i="3"/>
  <c r="B51" i="3"/>
  <c r="C51" i="3"/>
  <c r="D51" i="3"/>
  <c r="B41" i="3"/>
  <c r="C41" i="3"/>
  <c r="D41" i="3"/>
  <c r="B42" i="3"/>
  <c r="C42" i="3" s="1"/>
  <c r="B43" i="3"/>
  <c r="D43" i="3" s="1"/>
  <c r="C43" i="3"/>
  <c r="F41" i="3"/>
  <c r="G41" i="3" s="1"/>
  <c r="F40" i="3"/>
  <c r="G40" i="3" s="1"/>
  <c r="F37" i="3"/>
  <c r="G37" i="3"/>
  <c r="F38" i="3"/>
  <c r="G38" i="3"/>
  <c r="F39" i="3"/>
  <c r="G39" i="3"/>
  <c r="F34" i="3"/>
  <c r="G34" i="3" s="1"/>
  <c r="F35" i="3"/>
  <c r="G35" i="3"/>
  <c r="F36" i="3"/>
  <c r="G36" i="3" s="1"/>
  <c r="F30" i="3"/>
  <c r="G30" i="3" s="1"/>
  <c r="F31" i="3"/>
  <c r="G31" i="3"/>
  <c r="F32" i="3"/>
  <c r="G32" i="3" s="1"/>
  <c r="F33" i="3"/>
  <c r="G33" i="3"/>
  <c r="F26" i="3"/>
  <c r="G26" i="3"/>
  <c r="F27" i="3"/>
  <c r="G27" i="3"/>
  <c r="F28" i="3"/>
  <c r="G28" i="3"/>
  <c r="F29" i="3"/>
  <c r="G29" i="3"/>
  <c r="F25" i="3"/>
  <c r="G25" i="3" s="1"/>
  <c r="F14" i="1"/>
  <c r="G14" i="1" s="1"/>
  <c r="F15" i="1"/>
  <c r="G15" i="1"/>
  <c r="F16" i="1"/>
  <c r="G16" i="1" s="1"/>
  <c r="F17" i="1"/>
  <c r="G17" i="1"/>
  <c r="F18" i="1"/>
  <c r="G18" i="1" s="1"/>
  <c r="F19" i="1"/>
  <c r="G19" i="1"/>
  <c r="F20" i="1"/>
  <c r="G20" i="1" s="1"/>
  <c r="F21" i="1"/>
  <c r="G21" i="1"/>
  <c r="F22" i="1"/>
  <c r="G22" i="1" s="1"/>
  <c r="F23" i="1"/>
  <c r="G23" i="1"/>
  <c r="F24" i="1"/>
  <c r="G24" i="1" s="1"/>
  <c r="F25" i="1"/>
  <c r="G25" i="1"/>
  <c r="F26" i="1"/>
  <c r="G26" i="1" s="1"/>
  <c r="F27" i="1"/>
  <c r="G27" i="1"/>
  <c r="F28" i="1"/>
  <c r="G28" i="1" s="1"/>
  <c r="F29" i="1"/>
  <c r="G29" i="1"/>
  <c r="F30" i="1"/>
  <c r="G30" i="1" s="1"/>
  <c r="F31" i="1"/>
  <c r="G31" i="1"/>
  <c r="F32" i="1"/>
  <c r="G32" i="1" s="1"/>
  <c r="F10" i="1"/>
  <c r="G10" i="1" s="1"/>
  <c r="F11" i="1"/>
  <c r="G11" i="1" s="1"/>
  <c r="F12" i="1"/>
  <c r="G12" i="1" s="1"/>
  <c r="F13" i="1"/>
  <c r="G13" i="1" s="1"/>
  <c r="F107" i="1"/>
  <c r="G107" i="1" s="1"/>
  <c r="F108" i="1"/>
  <c r="G108" i="1"/>
  <c r="F109" i="1"/>
  <c r="G109" i="1" s="1"/>
  <c r="F110" i="1"/>
  <c r="G110" i="1"/>
  <c r="F83" i="1"/>
  <c r="G83" i="1" s="1"/>
  <c r="F84" i="1"/>
  <c r="G84" i="1"/>
  <c r="F85" i="1"/>
  <c r="G85" i="1" s="1"/>
  <c r="F86" i="1"/>
  <c r="G86" i="1"/>
  <c r="F87" i="1"/>
  <c r="G87" i="1" s="1"/>
  <c r="F88" i="1"/>
  <c r="G88" i="1"/>
  <c r="F89" i="1"/>
  <c r="G89" i="1" s="1"/>
  <c r="F90" i="1"/>
  <c r="G90" i="1"/>
  <c r="F91" i="1"/>
  <c r="G91" i="1" s="1"/>
  <c r="F92" i="1"/>
  <c r="G92" i="1"/>
  <c r="F93" i="1"/>
  <c r="G93" i="1" s="1"/>
  <c r="F94" i="1"/>
  <c r="G94" i="1"/>
  <c r="F95" i="1"/>
  <c r="G95" i="1" s="1"/>
  <c r="F96" i="1"/>
  <c r="G96" i="1"/>
  <c r="F97" i="1"/>
  <c r="G97" i="1" s="1"/>
  <c r="F98" i="1"/>
  <c r="G98" i="1"/>
  <c r="F99" i="1"/>
  <c r="G99" i="1" s="1"/>
  <c r="F100" i="1"/>
  <c r="G100" i="1"/>
  <c r="F101" i="1"/>
  <c r="G101" i="1" s="1"/>
  <c r="F102" i="1"/>
  <c r="G102" i="1" s="1"/>
  <c r="F103" i="1"/>
  <c r="G103" i="1" s="1"/>
  <c r="F104" i="1"/>
  <c r="G104" i="1"/>
  <c r="F105" i="1"/>
  <c r="G105" i="1" s="1"/>
  <c r="F106" i="1"/>
  <c r="G106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 s="1"/>
  <c r="F81" i="1"/>
  <c r="G81" i="1" s="1"/>
  <c r="F82" i="1"/>
  <c r="G82" i="1" s="1"/>
  <c r="F70" i="1"/>
  <c r="G70" i="1" s="1"/>
  <c r="F69" i="1"/>
  <c r="G69" i="1" s="1"/>
  <c r="F68" i="1"/>
  <c r="G68" i="1" s="1"/>
  <c r="F67" i="1"/>
  <c r="G67" i="1"/>
  <c r="F66" i="1"/>
  <c r="G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/>
  <c r="F58" i="1"/>
  <c r="G58" i="1" s="1"/>
  <c r="F57" i="1"/>
  <c r="G57" i="1" s="1"/>
  <c r="F56" i="1"/>
  <c r="G56" i="1" s="1"/>
  <c r="F50" i="1"/>
  <c r="G50" i="1" s="1"/>
  <c r="F51" i="1"/>
  <c r="G51" i="1"/>
  <c r="F52" i="1"/>
  <c r="G52" i="1"/>
  <c r="F53" i="1"/>
  <c r="G53" i="1"/>
  <c r="F54" i="1"/>
  <c r="G54" i="1"/>
  <c r="F55" i="1"/>
  <c r="G55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3" i="1"/>
  <c r="F43" i="1"/>
  <c r="F44" i="1"/>
  <c r="F45" i="1"/>
  <c r="F46" i="1"/>
  <c r="F47" i="1"/>
  <c r="F48" i="1"/>
  <c r="F49" i="1"/>
  <c r="F34" i="1"/>
  <c r="F35" i="1"/>
  <c r="F36" i="1"/>
  <c r="F37" i="1"/>
  <c r="F38" i="1"/>
  <c r="F39" i="1"/>
  <c r="F40" i="1"/>
  <c r="F41" i="1"/>
  <c r="F42" i="1"/>
  <c r="F33" i="1"/>
  <c r="C33" i="1"/>
  <c r="C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F63" i="3" l="1"/>
  <c r="G63" i="3" s="1"/>
  <c r="D63" i="3"/>
  <c r="F62" i="3"/>
  <c r="G62" i="3" s="1"/>
  <c r="D59" i="3"/>
  <c r="F58" i="3"/>
  <c r="G58" i="3" s="1"/>
  <c r="D55" i="3"/>
  <c r="F54" i="3"/>
  <c r="G54" i="3" s="1"/>
  <c r="F59" i="3"/>
  <c r="G59" i="3" s="1"/>
  <c r="F55" i="3"/>
  <c r="G55" i="3" s="1"/>
  <c r="D49" i="3"/>
  <c r="D45" i="3"/>
  <c r="F42" i="3"/>
  <c r="G42" i="3" s="1"/>
  <c r="D42" i="3"/>
  <c r="F43" i="3"/>
  <c r="G43" i="3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0" i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0" i="3"/>
  <c r="B11" i="3"/>
  <c r="B12" i="3"/>
  <c r="B13" i="3"/>
  <c r="C13" i="3" s="1"/>
  <c r="B14" i="3"/>
  <c r="C14" i="3" s="1"/>
  <c r="B15" i="3"/>
  <c r="B16" i="3"/>
  <c r="B17" i="3"/>
  <c r="C17" i="3" s="1"/>
  <c r="B18" i="3"/>
  <c r="C18" i="3" s="1"/>
  <c r="B19" i="3"/>
  <c r="B20" i="3"/>
  <c r="B21" i="3"/>
  <c r="C21" i="3" s="1"/>
  <c r="B22" i="3"/>
  <c r="C22" i="3" s="1"/>
  <c r="B23" i="3"/>
  <c r="B24" i="3"/>
  <c r="B25" i="3"/>
  <c r="C25" i="3" s="1"/>
  <c r="B26" i="3"/>
  <c r="C26" i="3" s="1"/>
  <c r="B27" i="3"/>
  <c r="B28" i="3"/>
  <c r="B29" i="3"/>
  <c r="C29" i="3" s="1"/>
  <c r="B30" i="3"/>
  <c r="C30" i="3" s="1"/>
  <c r="B31" i="3"/>
  <c r="B32" i="3"/>
  <c r="B33" i="3"/>
  <c r="C33" i="3" s="1"/>
  <c r="B34" i="3"/>
  <c r="C34" i="3" s="1"/>
  <c r="B35" i="3"/>
  <c r="B36" i="3"/>
  <c r="B37" i="3"/>
  <c r="C37" i="3" s="1"/>
  <c r="B38" i="3"/>
  <c r="C38" i="3" s="1"/>
  <c r="B39" i="3"/>
  <c r="B40" i="3"/>
  <c r="C11" i="3"/>
  <c r="C12" i="3"/>
  <c r="C15" i="3"/>
  <c r="C16" i="3"/>
  <c r="C19" i="3"/>
  <c r="C20" i="3"/>
  <c r="C23" i="3"/>
  <c r="C24" i="3"/>
  <c r="C27" i="3"/>
  <c r="C28" i="3"/>
  <c r="C31" i="3"/>
  <c r="C32" i="3"/>
  <c r="C35" i="3"/>
  <c r="C36" i="3"/>
  <c r="C39" i="3"/>
  <c r="C40" i="3"/>
  <c r="C10" i="3"/>
  <c r="B10" i="3"/>
  <c r="C5" i="3"/>
  <c r="C4" i="3"/>
  <c r="C3" i="3"/>
  <c r="D5" i="1" l="1"/>
  <c r="D4" i="1"/>
  <c r="B71" i="1" s="1"/>
  <c r="B76" i="1"/>
  <c r="B81" i="1"/>
  <c r="C81" i="1" s="1"/>
  <c r="B97" i="1"/>
  <c r="B103" i="1"/>
  <c r="B108" i="1"/>
  <c r="C108" i="1" s="1"/>
  <c r="C30" i="1"/>
  <c r="B14" i="1"/>
  <c r="C14" i="1" s="1"/>
  <c r="B18" i="1"/>
  <c r="C18" i="1" s="1"/>
  <c r="B22" i="1"/>
  <c r="C22" i="1" s="1"/>
  <c r="B25" i="1"/>
  <c r="C25" i="1" s="1"/>
  <c r="B30" i="1"/>
  <c r="B33" i="1"/>
  <c r="B34" i="1"/>
  <c r="C34" i="1" s="1"/>
  <c r="B41" i="1"/>
  <c r="C41" i="1" s="1"/>
  <c r="B42" i="1"/>
  <c r="C42" i="1" s="1"/>
  <c r="B46" i="1"/>
  <c r="C46" i="1" s="1"/>
  <c r="B49" i="1"/>
  <c r="C49" i="1" s="1"/>
  <c r="B52" i="1"/>
  <c r="C52" i="1" s="1"/>
  <c r="B53" i="1"/>
  <c r="C53" i="1" s="1"/>
  <c r="B57" i="1"/>
  <c r="C57" i="1" s="1"/>
  <c r="B58" i="1"/>
  <c r="C58" i="1" s="1"/>
  <c r="B60" i="1"/>
  <c r="C60" i="1" s="1"/>
  <c r="B64" i="1"/>
  <c r="C64" i="1" s="1"/>
  <c r="B65" i="1"/>
  <c r="C65" i="1" s="1"/>
  <c r="B68" i="1"/>
  <c r="C68" i="1" s="1"/>
  <c r="B70" i="1"/>
  <c r="C70" i="1" s="1"/>
  <c r="C3" i="1"/>
  <c r="B69" i="1" l="1"/>
  <c r="C69" i="1" s="1"/>
  <c r="B62" i="1"/>
  <c r="C62" i="1" s="1"/>
  <c r="B54" i="1"/>
  <c r="C54" i="1" s="1"/>
  <c r="B48" i="1"/>
  <c r="C48" i="1" s="1"/>
  <c r="B38" i="1"/>
  <c r="C38" i="1" s="1"/>
  <c r="B26" i="1"/>
  <c r="C26" i="1" s="1"/>
  <c r="B17" i="1"/>
  <c r="C17" i="1" s="1"/>
  <c r="B92" i="1"/>
  <c r="C92" i="1" s="1"/>
  <c r="C103" i="1"/>
  <c r="C76" i="1"/>
  <c r="C97" i="1"/>
  <c r="C71" i="1"/>
  <c r="B106" i="1"/>
  <c r="C106" i="1" s="1"/>
  <c r="B95" i="1"/>
  <c r="C95" i="1" s="1"/>
  <c r="B90" i="1"/>
  <c r="C90" i="1" s="1"/>
  <c r="B79" i="1"/>
  <c r="C79" i="1" s="1"/>
  <c r="B74" i="1"/>
  <c r="C74" i="1" s="1"/>
  <c r="B66" i="1"/>
  <c r="C66" i="1" s="1"/>
  <c r="B61" i="1"/>
  <c r="C61" i="1" s="1"/>
  <c r="B56" i="1"/>
  <c r="C56" i="1" s="1"/>
  <c r="B50" i="1"/>
  <c r="C50" i="1" s="1"/>
  <c r="B45" i="1"/>
  <c r="C45" i="1" s="1"/>
  <c r="B37" i="1"/>
  <c r="C37" i="1" s="1"/>
  <c r="B29" i="1"/>
  <c r="C29" i="1" s="1"/>
  <c r="B21" i="1"/>
  <c r="C21" i="1" s="1"/>
  <c r="B13" i="1"/>
  <c r="C13" i="1" s="1"/>
  <c r="B105" i="1"/>
  <c r="C105" i="1" s="1"/>
  <c r="B100" i="1"/>
  <c r="C100" i="1" s="1"/>
  <c r="B89" i="1"/>
  <c r="C89" i="1" s="1"/>
  <c r="B84" i="1"/>
  <c r="C84" i="1" s="1"/>
  <c r="B73" i="1"/>
  <c r="C73" i="1" s="1"/>
  <c r="B98" i="1"/>
  <c r="C98" i="1" s="1"/>
  <c r="B87" i="1"/>
  <c r="C87" i="1" s="1"/>
  <c r="B82" i="1"/>
  <c r="C82" i="1" s="1"/>
  <c r="B72" i="1"/>
  <c r="C72" i="1" s="1"/>
  <c r="B77" i="1"/>
  <c r="C77" i="1" s="1"/>
  <c r="B80" i="1"/>
  <c r="C80" i="1" s="1"/>
  <c r="B85" i="1"/>
  <c r="C85" i="1" s="1"/>
  <c r="B88" i="1"/>
  <c r="C88" i="1" s="1"/>
  <c r="B93" i="1"/>
  <c r="C93" i="1" s="1"/>
  <c r="B96" i="1"/>
  <c r="C96" i="1" s="1"/>
  <c r="B101" i="1"/>
  <c r="C101" i="1" s="1"/>
  <c r="B104" i="1"/>
  <c r="C104" i="1" s="1"/>
  <c r="B109" i="1"/>
  <c r="C109" i="1" s="1"/>
  <c r="B11" i="1"/>
  <c r="C11" i="1" s="1"/>
  <c r="B15" i="1"/>
  <c r="C15" i="1" s="1"/>
  <c r="B19" i="1"/>
  <c r="C19" i="1" s="1"/>
  <c r="B23" i="1"/>
  <c r="C23" i="1" s="1"/>
  <c r="B27" i="1"/>
  <c r="C27" i="1" s="1"/>
  <c r="B31" i="1"/>
  <c r="C31" i="1" s="1"/>
  <c r="B35" i="1"/>
  <c r="B39" i="1"/>
  <c r="C39" i="1" s="1"/>
  <c r="B43" i="1"/>
  <c r="C43" i="1" s="1"/>
  <c r="B47" i="1"/>
  <c r="C47" i="1" s="1"/>
  <c r="B51" i="1"/>
  <c r="C51" i="1" s="1"/>
  <c r="B55" i="1"/>
  <c r="C55" i="1" s="1"/>
  <c r="B59" i="1"/>
  <c r="C59" i="1" s="1"/>
  <c r="B63" i="1"/>
  <c r="C63" i="1" s="1"/>
  <c r="B67" i="1"/>
  <c r="C67" i="1" s="1"/>
  <c r="B10" i="1"/>
  <c r="C10" i="1" s="1"/>
  <c r="B75" i="1"/>
  <c r="C75" i="1" s="1"/>
  <c r="B78" i="1"/>
  <c r="C78" i="1" s="1"/>
  <c r="B83" i="1"/>
  <c r="C83" i="1" s="1"/>
  <c r="B86" i="1"/>
  <c r="C86" i="1" s="1"/>
  <c r="B91" i="1"/>
  <c r="C91" i="1" s="1"/>
  <c r="B94" i="1"/>
  <c r="C94" i="1" s="1"/>
  <c r="B99" i="1"/>
  <c r="C99" i="1" s="1"/>
  <c r="B102" i="1"/>
  <c r="C102" i="1" s="1"/>
  <c r="B107" i="1"/>
  <c r="C107" i="1" s="1"/>
  <c r="B110" i="1"/>
  <c r="C110" i="1" s="1"/>
  <c r="B12" i="1"/>
  <c r="C12" i="1" s="1"/>
  <c r="B16" i="1"/>
  <c r="C16" i="1" s="1"/>
  <c r="B20" i="1"/>
  <c r="C20" i="1" s="1"/>
  <c r="B24" i="1"/>
  <c r="C24" i="1" s="1"/>
  <c r="B28" i="1"/>
  <c r="C28" i="1" s="1"/>
  <c r="B32" i="1"/>
  <c r="C32" i="1" s="1"/>
  <c r="B36" i="1"/>
  <c r="C36" i="1" s="1"/>
  <c r="B40" i="1"/>
  <c r="C40" i="1" s="1"/>
  <c r="B44" i="1"/>
  <c r="C44" i="1" s="1"/>
</calcChain>
</file>

<file path=xl/sharedStrings.xml><?xml version="1.0" encoding="utf-8"?>
<sst xmlns="http://schemas.openxmlformats.org/spreadsheetml/2006/main" count="42" uniqueCount="22">
  <si>
    <t>Parent : Mo-99</t>
  </si>
  <si>
    <t xml:space="preserve">Daughter : Tc-99m </t>
  </si>
  <si>
    <t>hours</t>
  </si>
  <si>
    <t>Parent: Ge-68</t>
  </si>
  <si>
    <t>Daughter: Ga-68</t>
  </si>
  <si>
    <t>Ap</t>
  </si>
  <si>
    <t>Ad</t>
  </si>
  <si>
    <t>Time (hours)</t>
  </si>
  <si>
    <t>A(0)(GBq)</t>
  </si>
  <si>
    <r>
      <rPr>
        <b/>
        <sz val="11"/>
        <color theme="1"/>
        <rFont val="Times New Roman"/>
        <family val="1"/>
      </rPr>
      <t>λ</t>
    </r>
    <r>
      <rPr>
        <b/>
        <sz val="11"/>
        <color theme="1"/>
        <rFont val="Calibri"/>
        <family val="2"/>
      </rPr>
      <t>p(per hour)</t>
    </r>
  </si>
  <si>
    <r>
      <rPr>
        <b/>
        <sz val="11"/>
        <color theme="1"/>
        <rFont val="Times New Roman"/>
        <family val="1"/>
      </rPr>
      <t>λd</t>
    </r>
    <r>
      <rPr>
        <b/>
        <sz val="11"/>
        <color theme="1"/>
        <rFont val="Calibri"/>
        <family val="2"/>
      </rPr>
      <t>(per hour)</t>
    </r>
  </si>
  <si>
    <t>Half life (hours)</t>
  </si>
  <si>
    <r>
      <rPr>
        <b/>
        <sz val="11"/>
        <color theme="1"/>
        <rFont val="Times New Roman"/>
        <family val="1"/>
      </rPr>
      <t>λ</t>
    </r>
    <r>
      <rPr>
        <b/>
        <sz val="11"/>
        <color theme="1"/>
        <rFont val="Calibri"/>
        <family val="2"/>
      </rPr>
      <t>p(per hours)</t>
    </r>
  </si>
  <si>
    <r>
      <rPr>
        <b/>
        <sz val="11"/>
        <color theme="1"/>
        <rFont val="Times New Roman"/>
        <family val="1"/>
      </rPr>
      <t>λd</t>
    </r>
    <r>
      <rPr>
        <b/>
        <sz val="11"/>
        <color theme="1"/>
        <rFont val="Calibri"/>
        <family val="2"/>
      </rPr>
      <t>(per hours)</t>
    </r>
  </si>
  <si>
    <t>T kesetimbangan (tmax)=</t>
  </si>
  <si>
    <t>Persamaan</t>
  </si>
  <si>
    <t>Muhammad Mahdi Ramadhan_1506725571_Fisika_FMIPA_Universitas Indonesia</t>
  </si>
  <si>
    <t>Kedokteran Nuklir_29 November 2018</t>
  </si>
  <si>
    <t>Selisih</t>
  </si>
  <si>
    <t>Time(hours)</t>
  </si>
  <si>
    <t>Parent : Ge-68</t>
  </si>
  <si>
    <t xml:space="preserve">Daughter : Ga-68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</si>
</sst>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1" fillId="5" borderId="0" xfId="0" applyFont="1" applyFill="1"/>
    <xf numFmtId="0" fontId="0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4" borderId="0" xfId="0" applyFill="1" applyBorder="1" applyAlignment="1"/>
    <xf numFmtId="0" fontId="0" fillId="4" borderId="0" xfId="0" applyFill="1" applyAlignment="1"/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Transient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Parent activity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'Nomor 1'!$A$10:$A$110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'Nomor 1'!$B$10:$B$110</c:f>
              <c:numCache>
                <c:formatCode>General</c:formatCode>
                <c:ptCount val="101"/>
                <c:pt idx="0">
                  <c:v>20</c:v>
                </c:pt>
                <c:pt idx="1">
                  <c:v>19.791054517089293</c:v>
                </c:pt>
                <c:pt idx="2">
                  <c:v>19.584291944920025</c:v>
                </c:pt>
                <c:pt idx="3">
                  <c:v>19.379689478025249</c:v>
                </c:pt>
                <c:pt idx="4">
                  <c:v>19.177224549192971</c:v>
                </c:pt>
                <c:pt idx="5">
                  <c:v>18.976874826977063</c:v>
                </c:pt>
                <c:pt idx="6">
                  <c:v>18.778618213234125</c:v>
                </c:pt>
                <c:pt idx="7">
                  <c:v>18.582432840686128</c:v>
                </c:pt>
                <c:pt idx="8">
                  <c:v>18.388297070508482</c:v>
                </c:pt>
                <c:pt idx="9">
                  <c:v>18.196189489943336</c:v>
                </c:pt>
                <c:pt idx="10">
                  <c:v>18.006088909937791</c:v>
                </c:pt>
                <c:pt idx="11">
                  <c:v>17.817974362806787</c:v>
                </c:pt>
                <c:pt idx="12">
                  <c:v>17.631825099920423</c:v>
                </c:pt>
                <c:pt idx="13">
                  <c:v>17.447620589415425</c:v>
                </c:pt>
                <c:pt idx="14">
                  <c:v>17.265340513930518</c:v>
                </c:pt>
                <c:pt idx="15">
                  <c:v>17.084964768365467</c:v>
                </c:pt>
                <c:pt idx="16">
                  <c:v>16.906473457663541</c:v>
                </c:pt>
                <c:pt idx="17">
                  <c:v>16.729846894617111</c:v>
                </c:pt>
                <c:pt idx="18">
                  <c:v>16.555065597696213</c:v>
                </c:pt>
                <c:pt idx="19">
                  <c:v>16.382110288899764</c:v>
                </c:pt>
                <c:pt idx="20">
                  <c:v>16.210961891629232</c:v>
                </c:pt>
                <c:pt idx="21">
                  <c:v>16.041601528584554</c:v>
                </c:pt>
                <c:pt idx="22">
                  <c:v>15.874010519681994</c:v>
                </c:pt>
                <c:pt idx="23">
                  <c:v>15.708170379993764</c:v>
                </c:pt>
                <c:pt idx="24">
                  <c:v>15.544062817709193</c:v>
                </c:pt>
                <c:pt idx="25">
                  <c:v>15.381669732117162</c:v>
                </c:pt>
                <c:pt idx="26">
                  <c:v>15.220973211609651</c:v>
                </c:pt>
                <c:pt idx="27">
                  <c:v>15.061955531706117</c:v>
                </c:pt>
                <c:pt idx="28">
                  <c:v>14.904599153098522</c:v>
                </c:pt>
                <c:pt idx="29">
                  <c:v>14.748886719716786</c:v>
                </c:pt>
                <c:pt idx="30">
                  <c:v>14.594801056814461</c:v>
                </c:pt>
                <c:pt idx="31">
                  <c:v>14.442325169074373</c:v>
                </c:pt>
                <c:pt idx="32">
                  <c:v>14.291442238734088</c:v>
                </c:pt>
                <c:pt idx="33">
                  <c:v>14.142135623730949</c:v>
                </c:pt>
                <c:pt idx="34">
                  <c:v>13.994388855866493</c:v>
                </c:pt>
                <c:pt idx="35">
                  <c:v>13.848185638990032</c:v>
                </c:pt>
                <c:pt idx="36">
                  <c:v>13.703509847201236</c:v>
                </c:pt>
                <c:pt idx="37">
                  <c:v>13.560345523071483</c:v>
                </c:pt>
                <c:pt idx="38">
                  <c:v>13.418676875883772</c:v>
                </c:pt>
                <c:pt idx="39">
                  <c:v>13.278488279891061</c:v>
                </c:pt>
                <c:pt idx="40">
                  <c:v>13.13976427259276</c:v>
                </c:pt>
                <c:pt idx="41">
                  <c:v>13.002489553029273</c:v>
                </c:pt>
                <c:pt idx="42">
                  <c:v>12.866648980094318</c:v>
                </c:pt>
                <c:pt idx="43">
                  <c:v>12.7322275708649</c:v>
                </c:pt>
                <c:pt idx="44">
                  <c:v>12.599210498948732</c:v>
                </c:pt>
                <c:pt idx="45">
                  <c:v>12.467583092848907</c:v>
                </c:pt>
                <c:pt idx="46">
                  <c:v>12.337330834345675</c:v>
                </c:pt>
                <c:pt idx="47">
                  <c:v>12.2084393568951</c:v>
                </c:pt>
                <c:pt idx="48">
                  <c:v>12.080894444044471</c:v>
                </c:pt>
                <c:pt idx="49">
                  <c:v>11.954682027864266</c:v>
                </c:pt>
                <c:pt idx="50">
                  <c:v>11.829788187396463</c:v>
                </c:pt>
                <c:pt idx="51">
                  <c:v>11.706199147119118</c:v>
                </c:pt>
                <c:pt idx="52">
                  <c:v>11.583901275426934</c:v>
                </c:pt>
                <c:pt idx="53">
                  <c:v>11.462881083127732</c:v>
                </c:pt>
                <c:pt idx="54">
                  <c:v>11.343125221954626</c:v>
                </c:pt>
                <c:pt idx="55">
                  <c:v>11.22462048309373</c:v>
                </c:pt>
                <c:pt idx="56">
                  <c:v>11.10735379572726</c:v>
                </c:pt>
                <c:pt idx="57">
                  <c:v>10.991312225591843</c:v>
                </c:pt>
                <c:pt idx="58">
                  <c:v>10.87648297355191</c:v>
                </c:pt>
                <c:pt idx="59">
                  <c:v>10.762853374187969</c:v>
                </c:pt>
                <c:pt idx="60">
                  <c:v>10.650410894399627</c:v>
                </c:pt>
                <c:pt idx="61">
                  <c:v>10.539143132023236</c:v>
                </c:pt>
                <c:pt idx="62">
                  <c:v>10.429037814463955</c:v>
                </c:pt>
                <c:pt idx="63">
                  <c:v>10.320082797342096</c:v>
                </c:pt>
                <c:pt idx="64">
                  <c:v>10.212266063153642</c:v>
                </c:pt>
                <c:pt idx="65">
                  <c:v>10.105575719944728</c:v>
                </c:pt>
                <c:pt idx="66">
                  <c:v>9.9999999999999982</c:v>
                </c:pt>
                <c:pt idx="67">
                  <c:v>9.8955272585446465</c:v>
                </c:pt>
                <c:pt idx="68">
                  <c:v>9.7921459724600126</c:v>
                </c:pt>
                <c:pt idx="69">
                  <c:v>9.6898447390126243</c:v>
                </c:pt>
                <c:pt idx="70">
                  <c:v>9.5886122745964855</c:v>
                </c:pt>
                <c:pt idx="71">
                  <c:v>9.4884374134885316</c:v>
                </c:pt>
                <c:pt idx="72">
                  <c:v>9.3893091066170626</c:v>
                </c:pt>
                <c:pt idx="73">
                  <c:v>9.2912164203430638</c:v>
                </c:pt>
                <c:pt idx="74">
                  <c:v>9.1941485352542394</c:v>
                </c:pt>
                <c:pt idx="75">
                  <c:v>9.098094744971668</c:v>
                </c:pt>
                <c:pt idx="76">
                  <c:v>9.0030444549688937</c:v>
                </c:pt>
                <c:pt idx="77">
                  <c:v>8.9089871814033934</c:v>
                </c:pt>
                <c:pt idx="78">
                  <c:v>8.8159125499602116</c:v>
                </c:pt>
                <c:pt idx="79">
                  <c:v>8.7238102947077127</c:v>
                </c:pt>
                <c:pt idx="80">
                  <c:v>8.6326702569652571</c:v>
                </c:pt>
                <c:pt idx="81">
                  <c:v>8.5424823841827333</c:v>
                </c:pt>
                <c:pt idx="82">
                  <c:v>8.4532367288317687</c:v>
                </c:pt>
                <c:pt idx="83">
                  <c:v>8.3649234473085556</c:v>
                </c:pt>
                <c:pt idx="84">
                  <c:v>8.2775327988481067</c:v>
                </c:pt>
                <c:pt idx="85">
                  <c:v>8.19105514444988</c:v>
                </c:pt>
                <c:pt idx="86">
                  <c:v>8.105480945814616</c:v>
                </c:pt>
                <c:pt idx="87">
                  <c:v>8.020800764292277</c:v>
                </c:pt>
                <c:pt idx="88">
                  <c:v>7.9370052598409968</c:v>
                </c:pt>
                <c:pt idx="89">
                  <c:v>7.8540851899968818</c:v>
                </c:pt>
                <c:pt idx="90">
                  <c:v>7.7720314088545965</c:v>
                </c:pt>
                <c:pt idx="91">
                  <c:v>7.690834866058581</c:v>
                </c:pt>
                <c:pt idx="92">
                  <c:v>7.6104866058048257</c:v>
                </c:pt>
                <c:pt idx="93">
                  <c:v>7.5309777658530583</c:v>
                </c:pt>
                <c:pt idx="94">
                  <c:v>7.4522995765492608</c:v>
                </c:pt>
                <c:pt idx="95">
                  <c:v>7.3744433598583932</c:v>
                </c:pt>
                <c:pt idx="96">
                  <c:v>7.2974005284072305</c:v>
                </c:pt>
                <c:pt idx="97">
                  <c:v>7.2211625845371863</c:v>
                </c:pt>
                <c:pt idx="98">
                  <c:v>7.1457211193670434</c:v>
                </c:pt>
                <c:pt idx="99">
                  <c:v>7.0710678118654746</c:v>
                </c:pt>
                <c:pt idx="100">
                  <c:v>6.9971944279332456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D-474C-873C-38C77A81E4E0}"/>
            </c:ext>
          </c:extLst>
        </c:ser>
        <c:ser>
          <c:idx val="1"/>
          <c:order val="1"/>
          <c:tx>
            <c:v>Daughter activity</c:v>
          </c:tx>
          <c:spPr>
            <a:ln w="19050" cap="flat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'Nomor 1'!$A$10:$A$110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'Nomor 1'!$C$10:$C$110</c:f>
              <c:numCache>
                <c:formatCode>General</c:formatCode>
                <c:ptCount val="101"/>
                <c:pt idx="0">
                  <c:v>0</c:v>
                </c:pt>
                <c:pt idx="1">
                  <c:v>2.1703881697107583</c:v>
                </c:pt>
                <c:pt idx="2">
                  <c:v>4.0813095677618358</c:v>
                </c:pt>
                <c:pt idx="3">
                  <c:v>5.7613092397237295</c:v>
                </c:pt>
                <c:pt idx="4">
                  <c:v>7.235815455268666</c:v>
                </c:pt>
                <c:pt idx="5">
                  <c:v>8.5274797782716689</c:v>
                </c:pt>
                <c:pt idx="6">
                  <c:v>9.6564800345575392</c:v>
                </c:pt>
                <c:pt idx="7">
                  <c:v>10.640790225211008</c:v>
                </c:pt>
                <c:pt idx="8">
                  <c:v>11.496420991734233</c:v>
                </c:pt>
                <c:pt idx="9">
                  <c:v>12.237633845885647</c:v>
                </c:pt>
                <c:pt idx="10">
                  <c:v>12.877132026509768</c:v>
                </c:pt>
                <c:pt idx="11">
                  <c:v>13.426230533385914</c:v>
                </c:pt>
                <c:pt idx="12">
                  <c:v>13.895007609912467</c:v>
                </c:pt>
                <c:pt idx="13">
                  <c:v>14.292439698585103</c:v>
                </c:pt>
                <c:pt idx="14">
                  <c:v>14.62652167241102</c:v>
                </c:pt>
                <c:pt idx="15">
                  <c:v>14.904373948676001</c:v>
                </c:pt>
                <c:pt idx="16">
                  <c:v>15.132337916218994</c:v>
                </c:pt>
                <c:pt idx="17">
                  <c:v>15.316060951228048</c:v>
                </c:pt>
                <c:pt idx="18">
                  <c:v>15.460572157465837</c:v>
                </c:pt>
                <c:pt idx="19">
                  <c:v>15.570349842903807</c:v>
                </c:pt>
                <c:pt idx="20">
                  <c:v>15.64938163433588</c:v>
                </c:pt>
                <c:pt idx="21">
                  <c:v>15.701218033180007</c:v>
                </c:pt>
                <c:pt idx="22">
                  <c:v>15.729020128044745</c:v>
                </c:pt>
                <c:pt idx="23">
                  <c:v>15.735602101567752</c:v>
                </c:pt>
                <c:pt idx="24">
                  <c:v>15.723469099480113</c:v>
                </c:pt>
                <c:pt idx="25">
                  <c:v>15.694850967885912</c:v>
                </c:pt>
                <c:pt idx="26">
                  <c:v>15.651732309542478</c:v>
                </c:pt>
                <c:pt idx="27">
                  <c:v>15.595879260745225</c:v>
                </c:pt>
                <c:pt idx="28">
                  <c:v>15.52886334660565</c:v>
                </c:pt>
                <c:pt idx="29">
                  <c:v>15.452082733475772</c:v>
                </c:pt>
                <c:pt idx="30">
                  <c:v>15.366781162495906</c:v>
                </c:pt>
                <c:pt idx="31">
                  <c:v>15.274064817260328</c:v>
                </c:pt>
                <c:pt idx="32">
                  <c:v>15.174917350993429</c:v>
                </c:pt>
                <c:pt idx="33">
                  <c:v>15.070213274038293</c:v>
                </c:pt>
                <c:pt idx="34">
                  <c:v>14.960729880551781</c:v>
                </c:pt>
                <c:pt idx="35">
                  <c:v>14.847157873782688</c:v>
                </c:pt>
                <c:pt idx="36">
                  <c:v>14.730110831921358</c:v>
                </c:pt>
                <c:pt idx="37">
                  <c:v>14.610133641017889</c:v>
                </c:pt>
                <c:pt idx="38">
                  <c:v>14.487710007665115</c:v>
                </c:pt>
                <c:pt idx="39">
                  <c:v>14.363269151847293</c:v>
                </c:pt>
                <c:pt idx="40">
                  <c:v>14.237191769401356</c:v>
                </c:pt>
                <c:pt idx="41">
                  <c:v>14.109815343779028</c:v>
                </c:pt>
                <c:pt idx="42">
                  <c:v>13.98143887810375</c:v>
                </c:pt>
                <c:pt idx="43">
                  <c:v>13.852327110771022</c:v>
                </c:pt>
                <c:pt idx="44">
                  <c:v>13.72271427094009</c:v>
                </c:pt>
                <c:pt idx="45">
                  <c:v>13.592807424117362</c:v>
                </c:pt>
                <c:pt idx="46">
                  <c:v>13.462789452554903</c:v>
                </c:pt>
                <c:pt idx="47">
                  <c:v>13.332821710308025</c:v>
                </c:pt>
                <c:pt idx="48">
                  <c:v>13.20304638844892</c:v>
                </c:pt>
                <c:pt idx="49">
                  <c:v>13.073588622060507</c:v>
                </c:pt>
                <c:pt idx="50">
                  <c:v>12.944558367184351</c:v>
                </c:pt>
                <c:pt idx="51">
                  <c:v>12.816052072822814</c:v>
                </c:pt>
                <c:pt idx="52">
                  <c:v>12.688154170356956</c:v>
                </c:pt>
                <c:pt idx="53">
                  <c:v>12.560938400302213</c:v>
                </c:pt>
                <c:pt idx="54">
                  <c:v>12.434468994150089</c:v>
                </c:pt>
                <c:pt idx="55">
                  <c:v>12.308801727108012</c:v>
                </c:pt>
                <c:pt idx="56">
                  <c:v>12.183984855824107</c:v>
                </c:pt>
                <c:pt idx="57">
                  <c:v>12.060059953646919</c:v>
                </c:pt>
                <c:pt idx="58">
                  <c:v>11.937062654600767</c:v>
                </c:pt>
                <c:pt idx="59">
                  <c:v>11.815023316037619</c:v>
                </c:pt>
                <c:pt idx="60">
                  <c:v>11.693967608839591</c:v>
                </c:pt>
                <c:pt idx="61">
                  <c:v>11.573917043078016</c:v>
                </c:pt>
                <c:pt idx="62">
                  <c:v>11.454889436172412</c:v>
                </c:pt>
                <c:pt idx="63">
                  <c:v>11.33689932982425</c:v>
                </c:pt>
                <c:pt idx="64">
                  <c:v>11.21995836131584</c:v>
                </c:pt>
                <c:pt idx="65">
                  <c:v>11.104075594154628</c:v>
                </c:pt>
                <c:pt idx="66">
                  <c:v>10.989257812499998</c:v>
                </c:pt>
                <c:pt idx="67">
                  <c:v>10.87550978332534</c:v>
                </c:pt>
                <c:pt idx="68">
                  <c:v>10.762834489837045</c:v>
                </c:pt>
                <c:pt idx="69">
                  <c:v>10.651233339287861</c:v>
                </c:pt>
                <c:pt idx="70">
                  <c:v>10.540706347979551</c:v>
                </c:pt>
                <c:pt idx="71">
                  <c:v>10.431252305945099</c:v>
                </c:pt>
                <c:pt idx="72">
                  <c:v>10.32286892352877</c:v>
                </c:pt>
                <c:pt idx="73">
                  <c:v>10.215552961840483</c:v>
                </c:pt>
                <c:pt idx="74">
                  <c:v>10.109300348845178</c:v>
                </c:pt>
                <c:pt idx="75">
                  <c:v>10.004106282655822</c:v>
                </c:pt>
                <c:pt idx="76">
                  <c:v>9.8999653234274909</c:v>
                </c:pt>
                <c:pt idx="77">
                  <c:v>9.7968714750975909</c:v>
                </c:pt>
                <c:pt idx="78">
                  <c:v>9.6948182580812343</c:v>
                </c:pt>
                <c:pt idx="79">
                  <c:v>9.5937987739100414</c:v>
                </c:pt>
                <c:pt idx="80">
                  <c:v>9.4938057626945405</c:v>
                </c:pt>
                <c:pt idx="81">
                  <c:v>9.3948316541945012</c:v>
                </c:pt>
                <c:pt idx="82">
                  <c:v>9.2968686131957998</c:v>
                </c:pt>
                <c:pt idx="83">
                  <c:v>9.1999085798163414</c:v>
                </c:pt>
                <c:pt idx="84">
                  <c:v>9.1039433052954184</c:v>
                </c:pt>
                <c:pt idx="85">
                  <c:v>9.008964383760647</c:v>
                </c:pt>
                <c:pt idx="86">
                  <c:v>8.9149632804124561</c:v>
                </c:pt>
                <c:pt idx="87">
                  <c:v>8.8219313565182524</c:v>
                </c:pt>
                <c:pt idx="88">
                  <c:v>8.7298598915655248</c:v>
                </c:pt>
                <c:pt idx="89">
                  <c:v>8.6387401028850341</c:v>
                </c:pt>
                <c:pt idx="90">
                  <c:v>8.5485631630213064</c:v>
                </c:pt>
                <c:pt idx="91">
                  <c:v>8.4593202150973283</c:v>
                </c:pt>
                <c:pt idx="92">
                  <c:v>8.3710023863934975</c:v>
                </c:pt>
                <c:pt idx="93">
                  <c:v>8.2836008003367372</c:v>
                </c:pt>
                <c:pt idx="94">
                  <c:v>8.1971065870744013</c:v>
                </c:pt>
                <c:pt idx="95">
                  <c:v>8.1115108927884645</c:v>
                </c:pt>
                <c:pt idx="96">
                  <c:v>8.0268048878885789</c:v>
                </c:pt>
                <c:pt idx="97">
                  <c:v>7.94297977420735</c:v>
                </c:pt>
                <c:pt idx="98">
                  <c:v>7.8600267913078428</c:v>
                </c:pt>
                <c:pt idx="99">
                  <c:v>7.7779372220012091</c:v>
                </c:pt>
                <c:pt idx="100">
                  <c:v>7.6967023971616779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D-474C-873C-38C77A81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39664"/>
        <c:axId val="306739992"/>
      </c:scatterChart>
      <c:valAx>
        <c:axId val="306739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39992"/>
        <c:crosses val="autoZero"/>
        <c:crossBetween val="midCat"/>
        <c:majorUnit val="10"/>
      </c:valAx>
      <c:valAx>
        <c:axId val="3067399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</a:t>
                </a:r>
                <a:r>
                  <a:rPr lang="en-US" baseline="0"/>
                  <a:t> (GBq)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Transient Equilibrium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Parent Activity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'Nomor 1'!$A$10:$A$110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'Nomor 1'!$B$10:$B$110</c:f>
              <c:numCache>
                <c:formatCode>General</c:formatCode>
                <c:ptCount val="101"/>
                <c:pt idx="0">
                  <c:v>20</c:v>
                </c:pt>
                <c:pt idx="1">
                  <c:v>19.791054517089293</c:v>
                </c:pt>
                <c:pt idx="2">
                  <c:v>19.584291944920025</c:v>
                </c:pt>
                <c:pt idx="3">
                  <c:v>19.379689478025249</c:v>
                </c:pt>
                <c:pt idx="4">
                  <c:v>19.177224549192971</c:v>
                </c:pt>
                <c:pt idx="5">
                  <c:v>18.976874826977063</c:v>
                </c:pt>
                <c:pt idx="6">
                  <c:v>18.778618213234125</c:v>
                </c:pt>
                <c:pt idx="7">
                  <c:v>18.582432840686128</c:v>
                </c:pt>
                <c:pt idx="8">
                  <c:v>18.388297070508482</c:v>
                </c:pt>
                <c:pt idx="9">
                  <c:v>18.196189489943336</c:v>
                </c:pt>
                <c:pt idx="10">
                  <c:v>18.006088909937791</c:v>
                </c:pt>
                <c:pt idx="11">
                  <c:v>17.817974362806787</c:v>
                </c:pt>
                <c:pt idx="12">
                  <c:v>17.631825099920423</c:v>
                </c:pt>
                <c:pt idx="13">
                  <c:v>17.447620589415425</c:v>
                </c:pt>
                <c:pt idx="14">
                  <c:v>17.265340513930518</c:v>
                </c:pt>
                <c:pt idx="15">
                  <c:v>17.084964768365467</c:v>
                </c:pt>
                <c:pt idx="16">
                  <c:v>16.906473457663541</c:v>
                </c:pt>
                <c:pt idx="17">
                  <c:v>16.729846894617111</c:v>
                </c:pt>
                <c:pt idx="18">
                  <c:v>16.555065597696213</c:v>
                </c:pt>
                <c:pt idx="19">
                  <c:v>16.382110288899764</c:v>
                </c:pt>
                <c:pt idx="20">
                  <c:v>16.210961891629232</c:v>
                </c:pt>
                <c:pt idx="21">
                  <c:v>16.041601528584554</c:v>
                </c:pt>
                <c:pt idx="22">
                  <c:v>15.874010519681994</c:v>
                </c:pt>
                <c:pt idx="23">
                  <c:v>15.708170379993764</c:v>
                </c:pt>
                <c:pt idx="24">
                  <c:v>15.544062817709193</c:v>
                </c:pt>
                <c:pt idx="25">
                  <c:v>15.381669732117162</c:v>
                </c:pt>
                <c:pt idx="26">
                  <c:v>15.220973211609651</c:v>
                </c:pt>
                <c:pt idx="27">
                  <c:v>15.061955531706117</c:v>
                </c:pt>
                <c:pt idx="28">
                  <c:v>14.904599153098522</c:v>
                </c:pt>
                <c:pt idx="29">
                  <c:v>14.748886719716786</c:v>
                </c:pt>
                <c:pt idx="30">
                  <c:v>14.594801056814461</c:v>
                </c:pt>
                <c:pt idx="31">
                  <c:v>14.442325169074373</c:v>
                </c:pt>
                <c:pt idx="32">
                  <c:v>14.291442238734088</c:v>
                </c:pt>
                <c:pt idx="33">
                  <c:v>14.142135623730949</c:v>
                </c:pt>
                <c:pt idx="34">
                  <c:v>13.994388855866493</c:v>
                </c:pt>
                <c:pt idx="35">
                  <c:v>13.848185638990032</c:v>
                </c:pt>
                <c:pt idx="36">
                  <c:v>13.703509847201236</c:v>
                </c:pt>
                <c:pt idx="37">
                  <c:v>13.560345523071483</c:v>
                </c:pt>
                <c:pt idx="38">
                  <c:v>13.418676875883772</c:v>
                </c:pt>
                <c:pt idx="39">
                  <c:v>13.278488279891061</c:v>
                </c:pt>
                <c:pt idx="40">
                  <c:v>13.13976427259276</c:v>
                </c:pt>
                <c:pt idx="41">
                  <c:v>13.002489553029273</c:v>
                </c:pt>
                <c:pt idx="42">
                  <c:v>12.866648980094318</c:v>
                </c:pt>
                <c:pt idx="43">
                  <c:v>12.7322275708649</c:v>
                </c:pt>
                <c:pt idx="44">
                  <c:v>12.599210498948732</c:v>
                </c:pt>
                <c:pt idx="45">
                  <c:v>12.467583092848907</c:v>
                </c:pt>
                <c:pt idx="46">
                  <c:v>12.337330834345675</c:v>
                </c:pt>
                <c:pt idx="47">
                  <c:v>12.2084393568951</c:v>
                </c:pt>
                <c:pt idx="48">
                  <c:v>12.080894444044471</c:v>
                </c:pt>
                <c:pt idx="49">
                  <c:v>11.954682027864266</c:v>
                </c:pt>
                <c:pt idx="50">
                  <c:v>11.829788187396463</c:v>
                </c:pt>
                <c:pt idx="51">
                  <c:v>11.706199147119118</c:v>
                </c:pt>
                <c:pt idx="52">
                  <c:v>11.583901275426934</c:v>
                </c:pt>
                <c:pt idx="53">
                  <c:v>11.462881083127732</c:v>
                </c:pt>
                <c:pt idx="54">
                  <c:v>11.343125221954626</c:v>
                </c:pt>
                <c:pt idx="55">
                  <c:v>11.22462048309373</c:v>
                </c:pt>
                <c:pt idx="56">
                  <c:v>11.10735379572726</c:v>
                </c:pt>
                <c:pt idx="57">
                  <c:v>10.991312225591843</c:v>
                </c:pt>
                <c:pt idx="58">
                  <c:v>10.87648297355191</c:v>
                </c:pt>
                <c:pt idx="59">
                  <c:v>10.762853374187969</c:v>
                </c:pt>
                <c:pt idx="60">
                  <c:v>10.650410894399627</c:v>
                </c:pt>
                <c:pt idx="61">
                  <c:v>10.539143132023236</c:v>
                </c:pt>
                <c:pt idx="62">
                  <c:v>10.429037814463955</c:v>
                </c:pt>
                <c:pt idx="63">
                  <c:v>10.320082797342096</c:v>
                </c:pt>
                <c:pt idx="64">
                  <c:v>10.212266063153642</c:v>
                </c:pt>
                <c:pt idx="65">
                  <c:v>10.105575719944728</c:v>
                </c:pt>
                <c:pt idx="66">
                  <c:v>9.9999999999999982</c:v>
                </c:pt>
                <c:pt idx="67">
                  <c:v>9.8955272585446465</c:v>
                </c:pt>
                <c:pt idx="68">
                  <c:v>9.7921459724600126</c:v>
                </c:pt>
                <c:pt idx="69">
                  <c:v>9.6898447390126243</c:v>
                </c:pt>
                <c:pt idx="70">
                  <c:v>9.5886122745964855</c:v>
                </c:pt>
                <c:pt idx="71">
                  <c:v>9.4884374134885316</c:v>
                </c:pt>
                <c:pt idx="72">
                  <c:v>9.3893091066170626</c:v>
                </c:pt>
                <c:pt idx="73">
                  <c:v>9.2912164203430638</c:v>
                </c:pt>
                <c:pt idx="74">
                  <c:v>9.1941485352542394</c:v>
                </c:pt>
                <c:pt idx="75">
                  <c:v>9.098094744971668</c:v>
                </c:pt>
                <c:pt idx="76">
                  <c:v>9.0030444549688937</c:v>
                </c:pt>
                <c:pt idx="77">
                  <c:v>8.9089871814033934</c:v>
                </c:pt>
                <c:pt idx="78">
                  <c:v>8.8159125499602116</c:v>
                </c:pt>
                <c:pt idx="79">
                  <c:v>8.7238102947077127</c:v>
                </c:pt>
                <c:pt idx="80">
                  <c:v>8.6326702569652571</c:v>
                </c:pt>
                <c:pt idx="81">
                  <c:v>8.5424823841827333</c:v>
                </c:pt>
                <c:pt idx="82">
                  <c:v>8.4532367288317687</c:v>
                </c:pt>
                <c:pt idx="83">
                  <c:v>8.3649234473085556</c:v>
                </c:pt>
                <c:pt idx="84">
                  <c:v>8.2775327988481067</c:v>
                </c:pt>
                <c:pt idx="85">
                  <c:v>8.19105514444988</c:v>
                </c:pt>
                <c:pt idx="86">
                  <c:v>8.105480945814616</c:v>
                </c:pt>
                <c:pt idx="87">
                  <c:v>8.020800764292277</c:v>
                </c:pt>
                <c:pt idx="88">
                  <c:v>7.9370052598409968</c:v>
                </c:pt>
                <c:pt idx="89">
                  <c:v>7.8540851899968818</c:v>
                </c:pt>
                <c:pt idx="90">
                  <c:v>7.7720314088545965</c:v>
                </c:pt>
                <c:pt idx="91">
                  <c:v>7.690834866058581</c:v>
                </c:pt>
                <c:pt idx="92">
                  <c:v>7.6104866058048257</c:v>
                </c:pt>
                <c:pt idx="93">
                  <c:v>7.5309777658530583</c:v>
                </c:pt>
                <c:pt idx="94">
                  <c:v>7.4522995765492608</c:v>
                </c:pt>
                <c:pt idx="95">
                  <c:v>7.3744433598583932</c:v>
                </c:pt>
                <c:pt idx="96">
                  <c:v>7.2974005284072305</c:v>
                </c:pt>
                <c:pt idx="97">
                  <c:v>7.2211625845371863</c:v>
                </c:pt>
                <c:pt idx="98">
                  <c:v>7.1457211193670434</c:v>
                </c:pt>
                <c:pt idx="99">
                  <c:v>7.0710678118654746</c:v>
                </c:pt>
                <c:pt idx="100">
                  <c:v>6.9971944279332456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6-4AB5-85CF-34E309F06D0B}"/>
            </c:ext>
          </c:extLst>
        </c:ser>
        <c:ser>
          <c:idx val="1"/>
          <c:order val="1"/>
          <c:tx>
            <c:v>Daughter Activity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'Nomor 1'!$A$10:$A$110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'Nomor 1'!$F$10:$F$110</c:f>
              <c:numCache>
                <c:formatCode>General</c:formatCode>
                <c:ptCount val="101"/>
                <c:pt idx="0">
                  <c:v>0</c:v>
                </c:pt>
                <c:pt idx="1">
                  <c:v>2.1703881697107583</c:v>
                </c:pt>
                <c:pt idx="2">
                  <c:v>4.0813095677618358</c:v>
                </c:pt>
                <c:pt idx="3">
                  <c:v>5.7613092397237295</c:v>
                </c:pt>
                <c:pt idx="4">
                  <c:v>7.235815455268666</c:v>
                </c:pt>
                <c:pt idx="5">
                  <c:v>8.5274797782716689</c:v>
                </c:pt>
                <c:pt idx="6">
                  <c:v>9.6564800345575392</c:v>
                </c:pt>
                <c:pt idx="7">
                  <c:v>10.640790225211008</c:v>
                </c:pt>
                <c:pt idx="8">
                  <c:v>11.496420991734233</c:v>
                </c:pt>
                <c:pt idx="9">
                  <c:v>12.237633845885647</c:v>
                </c:pt>
                <c:pt idx="10">
                  <c:v>12.877132026509768</c:v>
                </c:pt>
                <c:pt idx="11">
                  <c:v>13.426230533385914</c:v>
                </c:pt>
                <c:pt idx="12">
                  <c:v>13.895007609912467</c:v>
                </c:pt>
                <c:pt idx="13">
                  <c:v>14.292439698585103</c:v>
                </c:pt>
                <c:pt idx="14">
                  <c:v>14.62652167241102</c:v>
                </c:pt>
                <c:pt idx="15">
                  <c:v>14.904373948676001</c:v>
                </c:pt>
                <c:pt idx="16">
                  <c:v>15.132337916218994</c:v>
                </c:pt>
                <c:pt idx="17">
                  <c:v>15.316060951228048</c:v>
                </c:pt>
                <c:pt idx="18">
                  <c:v>15.460572157465837</c:v>
                </c:pt>
                <c:pt idx="19">
                  <c:v>15.570349842903807</c:v>
                </c:pt>
                <c:pt idx="20">
                  <c:v>15.64938163433588</c:v>
                </c:pt>
                <c:pt idx="21">
                  <c:v>15.701218033180007</c:v>
                </c:pt>
                <c:pt idx="22">
                  <c:v>15.729020128044745</c:v>
                </c:pt>
                <c:pt idx="23">
                  <c:v>0</c:v>
                </c:pt>
                <c:pt idx="24">
                  <c:v>1.7046413580269706</c:v>
                </c:pt>
                <c:pt idx="25">
                  <c:v>3.2054953031950815</c:v>
                </c:pt>
                <c:pt idx="26">
                  <c:v>4.524981357470633</c:v>
                </c:pt>
                <c:pt idx="27">
                  <c:v>5.6830711004776173</c:v>
                </c:pt>
                <c:pt idx="28">
                  <c:v>6.6975552634521422</c:v>
                </c:pt>
                <c:pt idx="29">
                  <c:v>7.5842816826918957</c:v>
                </c:pt>
                <c:pt idx="30">
                  <c:v>8.3573672917693376</c:v>
                </c:pt>
                <c:pt idx="31">
                  <c:v>9.0293869849149111</c:v>
                </c:pt>
                <c:pt idx="32">
                  <c:v>9.6115418749575046</c:v>
                </c:pt>
                <c:pt idx="33">
                  <c:v>10.113809193904489</c:v>
                </c:pt>
                <c:pt idx="34">
                  <c:v>10.545075838975025</c:v>
                </c:pt>
                <c:pt idx="35">
                  <c:v>10.913257348390749</c:v>
                </c:pt>
                <c:pt idx="36">
                  <c:v>11.225403896558074</c:v>
                </c:pt>
                <c:pt idx="37">
                  <c:v>11.48779472484518</c:v>
                </c:pt>
                <c:pt idx="38">
                  <c:v>11.706022269647153</c:v>
                </c:pt>
                <c:pt idx="39">
                  <c:v>11.885067111780391</c:v>
                </c:pt>
                <c:pt idx="40">
                  <c:v>12.029364748612977</c:v>
                </c:pt>
                <c:pt idx="41">
                  <c:v>12.142865081083057</c:v>
                </c:pt>
                <c:pt idx="42">
                  <c:v>12.229085410422108</c:v>
                </c:pt>
                <c:pt idx="43">
                  <c:v>12.291157652684666</c:v>
                </c:pt>
                <c:pt idx="44">
                  <c:v>12.331870401931109</c:v>
                </c:pt>
                <c:pt idx="45">
                  <c:v>12.35370640408391</c:v>
                </c:pt>
                <c:pt idx="46">
                  <c:v>0</c:v>
                </c:pt>
                <c:pt idx="47">
                  <c:v>1.3388398444335807</c:v>
                </c:pt>
                <c:pt idx="48">
                  <c:v>2.5176233187429053</c:v>
                </c:pt>
                <c:pt idx="49">
                  <c:v>3.5539589064722095</c:v>
                </c:pt>
                <c:pt idx="50">
                  <c:v>4.463532456396055</c:v>
                </c:pt>
                <c:pt idx="51">
                  <c:v>5.2603169603865139</c:v>
                </c:pt>
                <c:pt idx="52">
                  <c:v>5.9567594440795064</c:v>
                </c:pt>
                <c:pt idx="53">
                  <c:v>6.5639474673649918</c:v>
                </c:pt>
                <c:pt idx="54">
                  <c:v>7.0917574592970816</c:v>
                </c:pt>
                <c:pt idx="55">
                  <c:v>7.5489868693138611</c:v>
                </c:pt>
                <c:pt idx="56">
                  <c:v>7.9434719004299579</c:v>
                </c:pt>
                <c:pt idx="57">
                  <c:v>8.2821923974287692</c:v>
                </c:pt>
                <c:pt idx="58">
                  <c:v>8.5713652914620422</c:v>
                </c:pt>
                <c:pt idx="59">
                  <c:v>8.8165278495690096</c:v>
                </c:pt>
                <c:pt idx="60">
                  <c:v>9.0226118414130863</c:v>
                </c:pt>
                <c:pt idx="61">
                  <c:v>9.1940096141809402</c:v>
                </c:pt>
                <c:pt idx="62">
                  <c:v>9.3346329584753374</c:v>
                </c:pt>
                <c:pt idx="63">
                  <c:v>9.4479655517151766</c:v>
                </c:pt>
                <c:pt idx="64">
                  <c:v>9.5371096797464752</c:v>
                </c:pt>
                <c:pt idx="65">
                  <c:v>9.6048278609203237</c:v>
                </c:pt>
                <c:pt idx="66">
                  <c:v>9.6535799287867459</c:v>
                </c:pt>
                <c:pt idx="67">
                  <c:v>9.685556068876803</c:v>
                </c:pt>
                <c:pt idx="68">
                  <c:v>9.7027062509885074</c:v>
                </c:pt>
                <c:pt idx="69">
                  <c:v>0</c:v>
                </c:pt>
                <c:pt idx="70">
                  <c:v>1.0515362193943514</c:v>
                </c:pt>
                <c:pt idx="71">
                  <c:v>1.9773628021729457</c:v>
                </c:pt>
                <c:pt idx="72">
                  <c:v>2.7913096013180896</c:v>
                </c:pt>
                <c:pt idx="73">
                  <c:v>3.5056964160850663</c:v>
                </c:pt>
                <c:pt idx="74">
                  <c:v>4.131497753326113</c:v>
                </c:pt>
                <c:pt idx="75">
                  <c:v>4.6784896130118918</c:v>
                </c:pt>
                <c:pt idx="76">
                  <c:v>5.1553802591348923</c:v>
                </c:pt>
                <c:pt idx="77">
                  <c:v>5.5699267232115126</c:v>
                </c:pt>
                <c:pt idx="78">
                  <c:v>5.929038596975893</c:v>
                </c:pt>
                <c:pt idx="79">
                  <c:v>6.2388705010323315</c:v>
                </c:pt>
                <c:pt idx="80">
                  <c:v>6.5049044649350067</c:v>
                </c:pt>
                <c:pt idx="81">
                  <c:v>6.7320233193725345</c:v>
                </c:pt>
                <c:pt idx="82">
                  <c:v>6.9245760810495005</c:v>
                </c:pt>
                <c:pt idx="83">
                  <c:v>7.0864362038733022</c:v>
                </c:pt>
                <c:pt idx="84">
                  <c:v>7.2210534747427477</c:v>
                </c:pt>
                <c:pt idx="85">
                  <c:v>7.3315002473217925</c:v>
                </c:pt>
                <c:pt idx="86">
                  <c:v>7.4205126315326888</c:v>
                </c:pt>
                <c:pt idx="87">
                  <c:v>7.4905271891072696</c:v>
                </c:pt>
                <c:pt idx="88">
                  <c:v>7.5437136254923756</c:v>
                </c:pt>
                <c:pt idx="89">
                  <c:v>7.5820039149135141</c:v>
                </c:pt>
                <c:pt idx="90">
                  <c:v>7.6071182477449719</c:v>
                </c:pt>
                <c:pt idx="91">
                  <c:v>7.6205881468779015</c:v>
                </c:pt>
                <c:pt idx="92">
                  <c:v>0</c:v>
                </c:pt>
                <c:pt idx="93">
                  <c:v>0.82588550474904876</c:v>
                </c:pt>
                <c:pt idx="94">
                  <c:v>1.5530375899797269</c:v>
                </c:pt>
                <c:pt idx="95">
                  <c:v>2.1923183400408512</c:v>
                </c:pt>
                <c:pt idx="96">
                  <c:v>2.7534038302198867</c:v>
                </c:pt>
                <c:pt idx="97">
                  <c:v>3.2449135316904023</c:v>
                </c:pt>
                <c:pt idx="98">
                  <c:v>3.674525598111094</c:v>
                </c:pt>
                <c:pt idx="99">
                  <c:v>4.0490795742073651</c:v>
                </c:pt>
                <c:pt idx="100">
                  <c:v>4.3746678986143408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6-4AB5-85CF-34E309F06D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30424128"/>
        <c:axId val="630424784"/>
      </c:scatterChart>
      <c:valAx>
        <c:axId val="6304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Time(Hour)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24784"/>
        <c:crosses val="autoZero"/>
        <c:crossBetween val="midCat"/>
      </c:valAx>
      <c:valAx>
        <c:axId val="6304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Activity (GBq)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2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Secular</a:t>
            </a:r>
            <a:r>
              <a:rPr lang="en-US" baseline="0"/>
              <a:t> Equilibrium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Parent Activity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'Nomor 2'!$A$10:$A$40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'Nomor 2'!$B$10:$B$40</c:f>
              <c:numCache>
                <c:formatCode>General</c:formatCode>
                <c:ptCount val="31"/>
                <c:pt idx="0">
                  <c:v>10</c:v>
                </c:pt>
                <c:pt idx="1">
                  <c:v>10.001031522216937</c:v>
                </c:pt>
                <c:pt idx="2">
                  <c:v>10.002063150837682</c:v>
                </c:pt>
                <c:pt idx="3">
                  <c:v>10.00309488587321</c:v>
                </c:pt>
                <c:pt idx="4">
                  <c:v>10.0041267273345</c:v>
                </c:pt>
                <c:pt idx="5">
                  <c:v>10.005158675232529</c:v>
                </c:pt>
                <c:pt idx="6">
                  <c:v>10.006190729578277</c:v>
                </c:pt>
                <c:pt idx="7">
                  <c:v>10.007222890382723</c:v>
                </c:pt>
                <c:pt idx="8">
                  <c:v>10.008255157656849</c:v>
                </c:pt>
                <c:pt idx="9">
                  <c:v>10.009287531411637</c:v>
                </c:pt>
                <c:pt idx="10">
                  <c:v>10.010320011658074</c:v>
                </c:pt>
                <c:pt idx="11">
                  <c:v>10.011352598407139</c:v>
                </c:pt>
                <c:pt idx="12">
                  <c:v>10.012385291669826</c:v>
                </c:pt>
                <c:pt idx="13">
                  <c:v>10.013418091457114</c:v>
                </c:pt>
                <c:pt idx="14">
                  <c:v>10.014450997779994</c:v>
                </c:pt>
                <c:pt idx="15">
                  <c:v>10.015484010649455</c:v>
                </c:pt>
                <c:pt idx="16">
                  <c:v>10.016517130076492</c:v>
                </c:pt>
                <c:pt idx="17">
                  <c:v>10.017550356072091</c:v>
                </c:pt>
                <c:pt idx="18">
                  <c:v>10.018583688647249</c:v>
                </c:pt>
                <c:pt idx="19">
                  <c:v>10.019617127812957</c:v>
                </c:pt>
                <c:pt idx="20">
                  <c:v>10.02065067358021</c:v>
                </c:pt>
                <c:pt idx="21">
                  <c:v>10.021684325960006</c:v>
                </c:pt>
                <c:pt idx="22">
                  <c:v>10.022718084963341</c:v>
                </c:pt>
                <c:pt idx="23">
                  <c:v>10.023751950601213</c:v>
                </c:pt>
                <c:pt idx="24">
                  <c:v>10.024785922884622</c:v>
                </c:pt>
                <c:pt idx="25">
                  <c:v>10.025820001824572</c:v>
                </c:pt>
                <c:pt idx="26">
                  <c:v>10.026854187432059</c:v>
                </c:pt>
                <c:pt idx="27">
                  <c:v>10.027888479718092</c:v>
                </c:pt>
                <c:pt idx="28">
                  <c:v>10.02892287869367</c:v>
                </c:pt>
                <c:pt idx="29">
                  <c:v>10.029957384369803</c:v>
                </c:pt>
                <c:pt idx="30">
                  <c:v>10.030991996757493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7-4E26-803C-D9D0EE962B5D}"/>
            </c:ext>
          </c:extLst>
        </c:ser>
        <c:ser>
          <c:idx val="1"/>
          <c:order val="1"/>
          <c:tx>
            <c:v>Daughter Activity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'Nomor 2'!$A$10:$A$40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'Nomor 2'!$C$10:$C$40</c:f>
              <c:numCache>
                <c:formatCode>General</c:formatCode>
                <c:ptCount val="31"/>
                <c:pt idx="0">
                  <c:v>0</c:v>
                </c:pt>
                <c:pt idx="1">
                  <c:v>4.5758654310362736</c:v>
                </c:pt>
                <c:pt idx="2">
                  <c:v>7.0591735692579904</c:v>
                </c:pt>
                <c:pt idx="3">
                  <c:v>8.4070731818035238</c:v>
                </c:pt>
                <c:pt idx="4">
                  <c:v>9.1389072376296312</c:v>
                </c:pt>
                <c:pt idx="5">
                  <c:v>9.5364680021261634</c:v>
                </c:pt>
                <c:pt idx="6">
                  <c:v>9.7526542061534727</c:v>
                </c:pt>
                <c:pt idx="7">
                  <c:v>9.8704277502698048</c:v>
                </c:pt>
                <c:pt idx="8">
                  <c:v>9.9348032458186157</c:v>
                </c:pt>
                <c:pt idx="9">
                  <c:v>9.9702053409933384</c:v>
                </c:pt>
                <c:pt idx="10">
                  <c:v>9.9898866980223477</c:v>
                </c:pt>
                <c:pt idx="11">
                  <c:v>10.001038129023161</c:v>
                </c:pt>
                <c:pt idx="12">
                  <c:v>10.0075613239392</c:v>
                </c:pt>
                <c:pt idx="13">
                  <c:v>10.011573315475848</c:v>
                </c:pt>
                <c:pt idx="14">
                  <c:v>10.014222792419163</c:v>
                </c:pt>
                <c:pt idx="15">
                  <c:v>10.01613302616628</c:v>
                </c:pt>
                <c:pt idx="16">
                  <c:v>10.017642199906463</c:v>
                </c:pt>
                <c:pt idx="17">
                  <c:v>10.01893380974021</c:v>
                </c:pt>
                <c:pt idx="18">
                  <c:v>10.020107419515607</c:v>
                </c:pt>
                <c:pt idx="19">
                  <c:v>10.021217051962505</c:v>
                </c:pt>
                <c:pt idx="20">
                  <c:v>10.022292019483206</c:v>
                </c:pt>
                <c:pt idx="21">
                  <c:v>10.023348226809954</c:v>
                </c:pt>
                <c:pt idx="22">
                  <c:v>10.024394303756591</c:v>
                </c:pt>
                <c:pt idx="23">
                  <c:v>10.025434932811468</c:v>
                </c:pt>
                <c:pt idx="24">
                  <c:v>10.026472654668686</c:v>
                </c:pt>
                <c:pt idx="25">
                  <c:v>10.027508847898098</c:v>
                </c:pt>
                <c:pt idx="26">
                  <c:v>10.028544260508163</c:v>
                </c:pt>
                <c:pt idx="27">
                  <c:v>10.029579298368654</c:v>
                </c:pt>
                <c:pt idx="28">
                  <c:v>10.030614181707026</c:v>
                </c:pt>
                <c:pt idx="29">
                  <c:v>10.031649030022356</c:v>
                </c:pt>
                <c:pt idx="30">
                  <c:v>10.032683908159138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37-4E26-803C-D9D0EE96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3504"/>
        <c:axId val="304262392"/>
      </c:scatterChart>
      <c:valAx>
        <c:axId val="300703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62392"/>
        <c:crosses val="autoZero"/>
        <c:crossBetween val="midCat"/>
      </c:valAx>
      <c:valAx>
        <c:axId val="30426239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(GBq)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Secular</a:t>
            </a:r>
            <a:r>
              <a:rPr lang="en-US" baseline="0"/>
              <a:t> Equilibrium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Parent Activity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'Nomor 2'!$A$10:$A$40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'Nomor 2'!$B$10:$B$40</c:f>
              <c:numCache>
                <c:formatCode>General</c:formatCode>
                <c:ptCount val="31"/>
                <c:pt idx="0">
                  <c:v>10</c:v>
                </c:pt>
                <c:pt idx="1">
                  <c:v>10.001031522216937</c:v>
                </c:pt>
                <c:pt idx="2">
                  <c:v>10.002063150837682</c:v>
                </c:pt>
                <c:pt idx="3">
                  <c:v>10.00309488587321</c:v>
                </c:pt>
                <c:pt idx="4">
                  <c:v>10.0041267273345</c:v>
                </c:pt>
                <c:pt idx="5">
                  <c:v>10.005158675232529</c:v>
                </c:pt>
                <c:pt idx="6">
                  <c:v>10.006190729578277</c:v>
                </c:pt>
                <c:pt idx="7">
                  <c:v>10.007222890382723</c:v>
                </c:pt>
                <c:pt idx="8">
                  <c:v>10.008255157656849</c:v>
                </c:pt>
                <c:pt idx="9">
                  <c:v>10.009287531411637</c:v>
                </c:pt>
                <c:pt idx="10">
                  <c:v>10.010320011658074</c:v>
                </c:pt>
                <c:pt idx="11">
                  <c:v>10.011352598407139</c:v>
                </c:pt>
                <c:pt idx="12">
                  <c:v>10.012385291669826</c:v>
                </c:pt>
                <c:pt idx="13">
                  <c:v>10.013418091457114</c:v>
                </c:pt>
                <c:pt idx="14">
                  <c:v>10.014450997779994</c:v>
                </c:pt>
                <c:pt idx="15">
                  <c:v>10.015484010649455</c:v>
                </c:pt>
                <c:pt idx="16">
                  <c:v>10.016517130076492</c:v>
                </c:pt>
                <c:pt idx="17">
                  <c:v>10.017550356072091</c:v>
                </c:pt>
                <c:pt idx="18">
                  <c:v>10.018583688647249</c:v>
                </c:pt>
                <c:pt idx="19">
                  <c:v>10.019617127812957</c:v>
                </c:pt>
                <c:pt idx="20">
                  <c:v>10.02065067358021</c:v>
                </c:pt>
                <c:pt idx="21">
                  <c:v>10.021684325960006</c:v>
                </c:pt>
                <c:pt idx="22">
                  <c:v>10.022718084963341</c:v>
                </c:pt>
                <c:pt idx="23">
                  <c:v>10.023751950601213</c:v>
                </c:pt>
                <c:pt idx="24">
                  <c:v>10.024785922884622</c:v>
                </c:pt>
                <c:pt idx="25">
                  <c:v>10.025820001824572</c:v>
                </c:pt>
                <c:pt idx="26">
                  <c:v>10.026854187432059</c:v>
                </c:pt>
                <c:pt idx="27">
                  <c:v>10.027888479718092</c:v>
                </c:pt>
                <c:pt idx="28">
                  <c:v>10.02892287869367</c:v>
                </c:pt>
                <c:pt idx="29">
                  <c:v>10.029957384369803</c:v>
                </c:pt>
                <c:pt idx="30">
                  <c:v>10.030991996757493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2-4E55-A873-C1ACBC5EACF3}"/>
            </c:ext>
          </c:extLst>
        </c:ser>
        <c:ser>
          <c:idx val="1"/>
          <c:order val="1"/>
          <c:tx>
            <c:v>Daughter Activity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'Nomor 2'!$A$10:$A$65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'Nomor 2'!$F$10:$F$65</c:f>
              <c:numCache>
                <c:formatCode>General</c:formatCode>
                <c:ptCount val="56"/>
                <c:pt idx="0">
                  <c:v>0</c:v>
                </c:pt>
                <c:pt idx="1">
                  <c:v>4.5758654310362736</c:v>
                </c:pt>
                <c:pt idx="2">
                  <c:v>7.0591735692579904</c:v>
                </c:pt>
                <c:pt idx="3">
                  <c:v>8.4070731818035238</c:v>
                </c:pt>
                <c:pt idx="4">
                  <c:v>9.1389072376296312</c:v>
                </c:pt>
                <c:pt idx="5">
                  <c:v>9.5364680021261634</c:v>
                </c:pt>
                <c:pt idx="6">
                  <c:v>9.7526542061534727</c:v>
                </c:pt>
                <c:pt idx="7">
                  <c:v>9.8704277502698048</c:v>
                </c:pt>
                <c:pt idx="8">
                  <c:v>9.9348032458186157</c:v>
                </c:pt>
                <c:pt idx="9">
                  <c:v>9.9702053409933384</c:v>
                </c:pt>
                <c:pt idx="10">
                  <c:v>9.9898866980223477</c:v>
                </c:pt>
                <c:pt idx="11">
                  <c:v>10.001038129023161</c:v>
                </c:pt>
                <c:pt idx="12">
                  <c:v>10.0075613239392</c:v>
                </c:pt>
                <c:pt idx="13">
                  <c:v>10.011573315475848</c:v>
                </c:pt>
                <c:pt idx="14">
                  <c:v>10.014222792419163</c:v>
                </c:pt>
                <c:pt idx="15">
                  <c:v>0</c:v>
                </c:pt>
                <c:pt idx="16">
                  <c:v>4.5829507059427375</c:v>
                </c:pt>
                <c:pt idx="17">
                  <c:v>7.0701040011302645</c:v>
                </c:pt>
                <c:pt idx="18">
                  <c:v>8.4200907028713043</c:v>
                </c:pt>
                <c:pt idx="19">
                  <c:v>9.1530579313288172</c:v>
                </c:pt>
                <c:pt idx="20">
                  <c:v>9.5512342793364748</c:v>
                </c:pt>
                <c:pt idx="21">
                  <c:v>9.7677552263123282</c:v>
                </c:pt>
                <c:pt idx="22">
                  <c:v>9.885711131109792</c:v>
                </c:pt>
                <c:pt idx="23">
                  <c:v>9.9501863057444666</c:v>
                </c:pt>
                <c:pt idx="24">
                  <c:v>9.9856432175610585</c:v>
                </c:pt>
                <c:pt idx="25">
                  <c:v>10.005355049224251</c:v>
                </c:pt>
                <c:pt idx="26">
                  <c:v>10.016523747112704</c:v>
                </c:pt>
                <c:pt idx="27">
                  <c:v>10.023057042550695</c:v>
                </c:pt>
                <c:pt idx="28">
                  <c:v>10.027075246259312</c:v>
                </c:pt>
                <c:pt idx="29">
                  <c:v>10.029728825655548</c:v>
                </c:pt>
                <c:pt idx="30">
                  <c:v>0</c:v>
                </c:pt>
                <c:pt idx="31">
                  <c:v>4.5900469516964124</c:v>
                </c:pt>
                <c:pt idx="32">
                  <c:v>7.0810513576948928</c:v>
                </c:pt>
                <c:pt idx="33">
                  <c:v>8.4331283802825681</c:v>
                </c:pt>
                <c:pt idx="34">
                  <c:v>9.1672305359771951</c:v>
                </c:pt>
                <c:pt idx="35">
                  <c:v>9.5660234206661432</c:v>
                </c:pt>
                <c:pt idx="36">
                  <c:v>9.782879628906878</c:v>
                </c:pt>
                <c:pt idx="37">
                  <c:v>9.901018176752947</c:v>
                </c:pt>
                <c:pt idx="38">
                  <c:v>9.9655931848166883</c:v>
                </c:pt>
                <c:pt idx="39">
                  <c:v>10.001104998153298</c:v>
                </c:pt>
                <c:pt idx="40">
                  <c:v>10.020847351637629</c:v>
                </c:pt>
                <c:pt idx="41">
                  <c:v>10.032033343149786</c:v>
                </c:pt>
                <c:pt idx="42">
                  <c:v>10.038576754749387</c:v>
                </c:pt>
                <c:pt idx="43">
                  <c:v>10.042601180248909</c:v>
                </c:pt>
                <c:pt idx="44">
                  <c:v>10.045258868450308</c:v>
                </c:pt>
                <c:pt idx="45">
                  <c:v>0</c:v>
                </c:pt>
                <c:pt idx="46">
                  <c:v>4.5971541852845705</c:v>
                </c:pt>
                <c:pt idx="47">
                  <c:v>7.0920156651580823</c:v>
                </c:pt>
                <c:pt idx="48">
                  <c:v>8.4461862452474215</c:v>
                </c:pt>
                <c:pt idx="49">
                  <c:v>9.1814250855017043</c:v>
                </c:pt>
                <c:pt idx="50">
                  <c:v>9.5808354615180011</c:v>
                </c:pt>
                <c:pt idx="51">
                  <c:v>9.7980274501425129</c:v>
                </c:pt>
                <c:pt idx="52">
                  <c:v>9.9163489238418787</c:v>
                </c:pt>
                <c:pt idx="53">
                  <c:v>9.9810239199168738</c:v>
                </c:pt>
                <c:pt idx="54">
                  <c:v>10.016590719783075</c:v>
                </c:pt>
                <c:pt idx="55">
                  <c:v>10.036363642348563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2-4E55-A873-C1ACBC5E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3504"/>
        <c:axId val="304262392"/>
      </c:scatterChart>
      <c:valAx>
        <c:axId val="300703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62392"/>
        <c:crosses val="autoZero"/>
        <c:crossBetween val="midCat"/>
      </c:valAx>
      <c:valAx>
        <c:axId val="30426239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(GBq)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76199</xdr:rowOff>
    </xdr:from>
    <xdr:to>
      <xdr:col>12</xdr:col>
      <xdr:colOff>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810D20-A928-4D99-A535-EE6965C58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4875" y="266699"/>
          <a:ext cx="38290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7</xdr:col>
      <xdr:colOff>4762</xdr:colOff>
      <xdr:row>9</xdr:row>
      <xdr:rowOff>19050</xdr:rowOff>
    </xdr:from>
    <xdr:to>
      <xdr:col>15</xdr:col>
      <xdr:colOff>295275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5F279-8297-4C3E-BB1E-3C1AFA41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28</xdr:row>
      <xdr:rowOff>180981</xdr:rowOff>
    </xdr:from>
    <xdr:to>
      <xdr:col>13</xdr:col>
      <xdr:colOff>600075</xdr:colOff>
      <xdr:row>43</xdr:row>
      <xdr:rowOff>66681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08DB9FC7-7CD3-4149-8BA6-E2FE865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2</xdr:row>
      <xdr:rowOff>19049</xdr:rowOff>
    </xdr:from>
    <xdr:to>
      <xdr:col>11</xdr:col>
      <xdr:colOff>190500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2BC69-801B-47E5-8BA9-33330262B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62450" y="400049"/>
          <a:ext cx="38290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7</xdr:col>
      <xdr:colOff>333375</xdr:colOff>
      <xdr:row>7</xdr:row>
      <xdr:rowOff>152400</xdr:rowOff>
    </xdr:from>
    <xdr:to>
      <xdr:col>16</xdr:col>
      <xdr:colOff>333376</xdr:colOff>
      <xdr:row>36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C0FD8B8-51CF-446B-870C-05E491AEE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36</xdr:row>
      <xdr:rowOff>114300</xdr:rowOff>
    </xdr:from>
    <xdr:to>
      <xdr:col>16</xdr:col>
      <xdr:colOff>390526</xdr:colOff>
      <xdr:row>65</xdr:row>
      <xdr:rowOff>66675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4AFB9E6-1AEC-44D0-BFBA-5B84C350B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D86E-6861-4B4E-A042-525EFFDCDD60}">
  <dimension ref="A1:T110"/>
  <sheetViews>
    <sheetView tabSelected="1" workbookViewId="0">
      <pane ySplit="9" topLeftCell="A21" activePane="bottomLeft" state="frozen"/>
      <selection pane="bottomLeft" activeCell="G42" sqref="G42"/>
    </sheetView>
  </sheetViews>
  <sheetFormatPr defaultRowHeight="15" x14ac:dyDescent="0.25"/>
  <cols>
    <col min="1" max="1" width="16.85546875" customWidth="1"/>
    <col min="2" max="2" width="15" bestFit="1" customWidth="1"/>
    <col min="3" max="3" width="13" customWidth="1"/>
    <col min="5" max="5" width="11.42578125" customWidth="1"/>
    <col min="10" max="10" width="12.140625" bestFit="1" customWidth="1"/>
    <col min="12" max="12" width="11" customWidth="1"/>
    <col min="15" max="15" width="13.5703125" customWidth="1"/>
  </cols>
  <sheetData>
    <row r="1" spans="1:20" x14ac:dyDescent="0.25">
      <c r="A1" s="8" t="s">
        <v>0</v>
      </c>
      <c r="B1" s="4" t="s">
        <v>11</v>
      </c>
      <c r="C1" s="4">
        <v>66</v>
      </c>
      <c r="D1" s="10"/>
      <c r="E1" s="10"/>
      <c r="F1" s="10"/>
      <c r="G1" s="22" t="s">
        <v>15</v>
      </c>
      <c r="H1" s="22"/>
      <c r="I1" s="22"/>
      <c r="J1" s="22"/>
      <c r="K1" s="22"/>
      <c r="L1" s="22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9" t="s">
        <v>1</v>
      </c>
      <c r="B2" s="4" t="s">
        <v>11</v>
      </c>
      <c r="C2" s="4">
        <v>6</v>
      </c>
      <c r="D2" s="10"/>
      <c r="E2" s="10"/>
      <c r="F2" s="10"/>
      <c r="G2" s="20"/>
      <c r="H2" s="20"/>
      <c r="I2" s="20"/>
      <c r="J2" s="20"/>
      <c r="K2" s="20"/>
      <c r="L2" s="2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21" t="s">
        <v>14</v>
      </c>
      <c r="B3" s="21"/>
      <c r="C3" s="12">
        <f>(1.44*C1*C2/(C1-C2))*(LN(C1/C2))</f>
        <v>22.789596672675714</v>
      </c>
      <c r="D3" s="12" t="s">
        <v>2</v>
      </c>
      <c r="E3" s="10"/>
      <c r="F3" s="10"/>
      <c r="G3" s="20"/>
      <c r="H3" s="20"/>
      <c r="I3" s="20"/>
      <c r="J3" s="20"/>
      <c r="K3" s="20"/>
      <c r="L3" s="20"/>
      <c r="M3" s="10"/>
      <c r="N3" s="10"/>
      <c r="O3" s="10"/>
      <c r="P3" s="10"/>
      <c r="Q3" s="10"/>
      <c r="R3" s="10"/>
      <c r="S3" s="10"/>
      <c r="T3" s="10"/>
    </row>
    <row r="4" spans="1:20" x14ac:dyDescent="0.25">
      <c r="A4" s="19" t="s">
        <v>0</v>
      </c>
      <c r="B4" s="19"/>
      <c r="C4" s="6" t="s">
        <v>9</v>
      </c>
      <c r="D4" s="4">
        <f>LN(2)/C1</f>
        <v>1.050223000848402E-2</v>
      </c>
      <c r="E4" s="7" t="s">
        <v>8</v>
      </c>
      <c r="F4" s="4">
        <v>20</v>
      </c>
      <c r="G4" s="20"/>
      <c r="H4" s="20"/>
      <c r="I4" s="20"/>
      <c r="J4" s="20"/>
      <c r="K4" s="20"/>
      <c r="L4" s="20"/>
      <c r="M4" s="10"/>
      <c r="N4" s="10"/>
      <c r="O4" s="10"/>
      <c r="P4" s="10"/>
      <c r="Q4" s="10"/>
      <c r="R4" s="10"/>
      <c r="S4" s="10"/>
      <c r="T4" s="10"/>
    </row>
    <row r="5" spans="1:20" x14ac:dyDescent="0.25">
      <c r="A5" s="19" t="s">
        <v>1</v>
      </c>
      <c r="B5" s="19"/>
      <c r="C5" s="6" t="s">
        <v>10</v>
      </c>
      <c r="D5" s="4">
        <f>LN(2)/C2</f>
        <v>0.11552453009332421</v>
      </c>
      <c r="E5" s="23"/>
      <c r="F5" s="23"/>
      <c r="G5" s="20"/>
      <c r="H5" s="20"/>
      <c r="I5" s="20"/>
      <c r="J5" s="20"/>
      <c r="K5" s="20"/>
      <c r="L5" s="20"/>
      <c r="M5" s="10"/>
      <c r="N5" s="10"/>
      <c r="O5" s="10"/>
      <c r="P5" s="10"/>
      <c r="Q5" s="10"/>
      <c r="R5" s="10"/>
      <c r="S5" s="10"/>
      <c r="T5" s="10"/>
    </row>
    <row r="6" spans="1:20" x14ac:dyDescent="0.25">
      <c r="A6" s="10"/>
      <c r="B6" s="10"/>
      <c r="C6" s="10"/>
      <c r="D6" s="10"/>
      <c r="E6" s="24"/>
      <c r="F6" s="24"/>
      <c r="G6" s="20"/>
      <c r="H6" s="20"/>
      <c r="I6" s="20"/>
      <c r="J6" s="20"/>
      <c r="K6" s="20"/>
      <c r="L6" s="20"/>
      <c r="M6" s="10"/>
      <c r="N6" s="10"/>
      <c r="O6" s="10"/>
      <c r="P6" s="10"/>
      <c r="Q6" s="10"/>
      <c r="R6" s="10"/>
      <c r="S6" s="10"/>
      <c r="T6" s="10"/>
    </row>
    <row r="7" spans="1:20" s="3" customFormat="1" x14ac:dyDescent="0.25"/>
    <row r="8" spans="1:20" x14ac:dyDescent="0.25">
      <c r="A8" s="19" t="s">
        <v>16</v>
      </c>
      <c r="B8" s="19"/>
      <c r="C8" s="19"/>
      <c r="D8" s="19"/>
      <c r="E8" s="25"/>
      <c r="F8" s="25"/>
      <c r="H8" s="15" t="s">
        <v>17</v>
      </c>
      <c r="I8" s="15"/>
      <c r="J8" s="4"/>
      <c r="K8" s="4"/>
    </row>
    <row r="9" spans="1:20" x14ac:dyDescent="0.25">
      <c r="A9" s="14" t="s">
        <v>7</v>
      </c>
      <c r="B9" s="14" t="s">
        <v>5</v>
      </c>
      <c r="C9" s="14" t="s">
        <v>6</v>
      </c>
      <c r="D9" s="18" t="s">
        <v>18</v>
      </c>
      <c r="E9" s="26" t="s">
        <v>19</v>
      </c>
      <c r="F9" s="26" t="s">
        <v>6</v>
      </c>
      <c r="G9" s="27" t="s">
        <v>18</v>
      </c>
    </row>
    <row r="10" spans="1:20" x14ac:dyDescent="0.25">
      <c r="A10" s="4">
        <v>0</v>
      </c>
      <c r="B10" s="4">
        <f t="shared" ref="B10:B41" si="0">$F$4*EXP(-$D$4*A10)</f>
        <v>20</v>
      </c>
      <c r="C10" s="4">
        <f t="shared" ref="C10:C41" si="1">B10*($D$5/($D$5-$D$4))*(1-EXP(($D$4-$D$5)*A10))</f>
        <v>0</v>
      </c>
      <c r="D10" s="4">
        <f>B10-C10</f>
        <v>20</v>
      </c>
      <c r="E10" s="4">
        <v>0</v>
      </c>
      <c r="F10" s="4">
        <f t="shared" ref="F10:F32" si="2">B10*($D$5/($D$5-$D$4))*(1-EXP(($D$4-$D$5)*E10))</f>
        <v>0</v>
      </c>
      <c r="G10" s="4">
        <f t="shared" ref="G10:G32" si="3">B10-F10</f>
        <v>20</v>
      </c>
    </row>
    <row r="11" spans="1:20" x14ac:dyDescent="0.25">
      <c r="A11" s="4">
        <v>1</v>
      </c>
      <c r="B11" s="4">
        <f t="shared" si="0"/>
        <v>19.791054517089293</v>
      </c>
      <c r="C11" s="4">
        <f t="shared" si="1"/>
        <v>2.1703881697107583</v>
      </c>
      <c r="D11" s="4">
        <f t="shared" ref="D11:D74" si="4">B11-C11</f>
        <v>17.620666347378535</v>
      </c>
      <c r="E11" s="4">
        <v>1</v>
      </c>
      <c r="F11" s="4">
        <f t="shared" si="2"/>
        <v>2.1703881697107583</v>
      </c>
      <c r="G11" s="4">
        <f t="shared" si="3"/>
        <v>17.620666347378535</v>
      </c>
    </row>
    <row r="12" spans="1:20" x14ac:dyDescent="0.25">
      <c r="A12" s="4">
        <v>2</v>
      </c>
      <c r="B12" s="4">
        <f t="shared" si="0"/>
        <v>19.584291944920025</v>
      </c>
      <c r="C12" s="4">
        <f t="shared" si="1"/>
        <v>4.0813095677618358</v>
      </c>
      <c r="D12" s="4">
        <f t="shared" si="4"/>
        <v>15.50298237715819</v>
      </c>
      <c r="E12" s="4">
        <v>2</v>
      </c>
      <c r="F12" s="4">
        <f t="shared" si="2"/>
        <v>4.0813095677618358</v>
      </c>
      <c r="G12" s="4">
        <f t="shared" si="3"/>
        <v>15.50298237715819</v>
      </c>
    </row>
    <row r="13" spans="1:20" x14ac:dyDescent="0.25">
      <c r="A13" s="4">
        <v>3</v>
      </c>
      <c r="B13" s="4">
        <f t="shared" si="0"/>
        <v>19.379689478025249</v>
      </c>
      <c r="C13" s="4">
        <f t="shared" si="1"/>
        <v>5.7613092397237295</v>
      </c>
      <c r="D13" s="4">
        <f t="shared" si="4"/>
        <v>13.618380238301519</v>
      </c>
      <c r="E13" s="4">
        <v>3</v>
      </c>
      <c r="F13" s="4">
        <f t="shared" si="2"/>
        <v>5.7613092397237295</v>
      </c>
      <c r="G13" s="4">
        <f t="shared" si="3"/>
        <v>13.618380238301519</v>
      </c>
    </row>
    <row r="14" spans="1:20" x14ac:dyDescent="0.25">
      <c r="A14" s="4">
        <v>4</v>
      </c>
      <c r="B14" s="4">
        <f t="shared" si="0"/>
        <v>19.177224549192971</v>
      </c>
      <c r="C14" s="4">
        <f t="shared" si="1"/>
        <v>7.235815455268666</v>
      </c>
      <c r="D14" s="4">
        <f t="shared" si="4"/>
        <v>11.941409093924305</v>
      </c>
      <c r="E14" s="4">
        <v>4</v>
      </c>
      <c r="F14" s="4">
        <f t="shared" ref="F14:F32" si="5">B14*($D$5/($D$5-$D$4))*(1-EXP(($D$4-$D$5)*E14))</f>
        <v>7.235815455268666</v>
      </c>
      <c r="G14" s="4">
        <f t="shared" ref="G14:G32" si="6">B14-F14</f>
        <v>11.941409093924305</v>
      </c>
    </row>
    <row r="15" spans="1:20" x14ac:dyDescent="0.25">
      <c r="A15" s="4">
        <v>5</v>
      </c>
      <c r="B15" s="4">
        <f t="shared" si="0"/>
        <v>18.976874826977063</v>
      </c>
      <c r="C15" s="4">
        <f t="shared" si="1"/>
        <v>8.5274797782716689</v>
      </c>
      <c r="D15" s="4">
        <f t="shared" si="4"/>
        <v>10.449395048705394</v>
      </c>
      <c r="E15" s="4">
        <v>5</v>
      </c>
      <c r="F15" s="4">
        <f t="shared" si="5"/>
        <v>8.5274797782716689</v>
      </c>
      <c r="G15" s="4">
        <f t="shared" si="6"/>
        <v>10.449395048705394</v>
      </c>
    </row>
    <row r="16" spans="1:20" x14ac:dyDescent="0.25">
      <c r="A16" s="4">
        <v>6</v>
      </c>
      <c r="B16" s="4">
        <f t="shared" si="0"/>
        <v>18.778618213234125</v>
      </c>
      <c r="C16" s="4">
        <f t="shared" si="1"/>
        <v>9.6564800345575392</v>
      </c>
      <c r="D16" s="4">
        <f t="shared" si="4"/>
        <v>9.1221381786765861</v>
      </c>
      <c r="E16" s="4">
        <v>6</v>
      </c>
      <c r="F16" s="4">
        <f t="shared" si="5"/>
        <v>9.6564800345575392</v>
      </c>
      <c r="G16" s="4">
        <f t="shared" si="6"/>
        <v>9.1221381786765861</v>
      </c>
    </row>
    <row r="17" spans="1:7" x14ac:dyDescent="0.25">
      <c r="A17" s="4">
        <v>7</v>
      </c>
      <c r="B17" s="4">
        <f t="shared" si="0"/>
        <v>18.582432840686128</v>
      </c>
      <c r="C17" s="4">
        <f t="shared" si="1"/>
        <v>10.640790225211008</v>
      </c>
      <c r="D17" s="4">
        <f t="shared" si="4"/>
        <v>7.9416426154751196</v>
      </c>
      <c r="E17" s="4">
        <v>7</v>
      </c>
      <c r="F17" s="4">
        <f t="shared" si="5"/>
        <v>10.640790225211008</v>
      </c>
      <c r="G17" s="4">
        <f t="shared" si="6"/>
        <v>7.9416426154751196</v>
      </c>
    </row>
    <row r="18" spans="1:7" x14ac:dyDescent="0.25">
      <c r="A18" s="4">
        <v>8</v>
      </c>
      <c r="B18" s="4">
        <f t="shared" si="0"/>
        <v>18.388297070508482</v>
      </c>
      <c r="C18" s="4">
        <f t="shared" si="1"/>
        <v>11.496420991734233</v>
      </c>
      <c r="D18" s="4">
        <f t="shared" si="4"/>
        <v>6.8918760787742492</v>
      </c>
      <c r="E18" s="4">
        <v>8</v>
      </c>
      <c r="F18" s="4">
        <f t="shared" si="5"/>
        <v>11.496420991734233</v>
      </c>
      <c r="G18" s="4">
        <f t="shared" si="6"/>
        <v>6.8918760787742492</v>
      </c>
    </row>
    <row r="19" spans="1:7" x14ac:dyDescent="0.25">
      <c r="A19" s="4">
        <v>9</v>
      </c>
      <c r="B19" s="4">
        <f t="shared" si="0"/>
        <v>18.196189489943336</v>
      </c>
      <c r="C19" s="4">
        <f t="shared" si="1"/>
        <v>12.237633845885647</v>
      </c>
      <c r="D19" s="4">
        <f t="shared" si="4"/>
        <v>5.9585556440576894</v>
      </c>
      <c r="E19" s="4">
        <v>9</v>
      </c>
      <c r="F19" s="4">
        <f t="shared" si="5"/>
        <v>12.237633845885647</v>
      </c>
      <c r="G19" s="4">
        <f t="shared" si="6"/>
        <v>5.9585556440576894</v>
      </c>
    </row>
    <row r="20" spans="1:7" x14ac:dyDescent="0.25">
      <c r="A20" s="4">
        <v>10</v>
      </c>
      <c r="B20" s="4">
        <f t="shared" si="0"/>
        <v>18.006088909937791</v>
      </c>
      <c r="C20" s="4">
        <f t="shared" si="1"/>
        <v>12.877132026509768</v>
      </c>
      <c r="D20" s="4">
        <f t="shared" si="4"/>
        <v>5.1289568834280228</v>
      </c>
      <c r="E20" s="4">
        <v>10</v>
      </c>
      <c r="F20" s="4">
        <f t="shared" si="5"/>
        <v>12.877132026509768</v>
      </c>
      <c r="G20" s="4">
        <f t="shared" si="6"/>
        <v>5.1289568834280228</v>
      </c>
    </row>
    <row r="21" spans="1:7" x14ac:dyDescent="0.25">
      <c r="A21" s="4">
        <v>11</v>
      </c>
      <c r="B21" s="4">
        <f t="shared" si="0"/>
        <v>17.817974362806787</v>
      </c>
      <c r="C21" s="4">
        <f t="shared" si="1"/>
        <v>13.426230533385914</v>
      </c>
      <c r="D21" s="4">
        <f t="shared" si="4"/>
        <v>4.3917438294208733</v>
      </c>
      <c r="E21" s="4">
        <v>11</v>
      </c>
      <c r="F21" s="4">
        <f t="shared" si="5"/>
        <v>13.426230533385914</v>
      </c>
      <c r="G21" s="4">
        <f t="shared" si="6"/>
        <v>4.3917438294208733</v>
      </c>
    </row>
    <row r="22" spans="1:7" x14ac:dyDescent="0.25">
      <c r="A22" s="4">
        <v>12</v>
      </c>
      <c r="B22" s="4">
        <f t="shared" si="0"/>
        <v>17.631825099920423</v>
      </c>
      <c r="C22" s="4">
        <f t="shared" si="1"/>
        <v>13.895007609912467</v>
      </c>
      <c r="D22" s="4">
        <f t="shared" si="4"/>
        <v>3.7368174900079563</v>
      </c>
      <c r="E22" s="4">
        <v>12</v>
      </c>
      <c r="F22" s="4">
        <f t="shared" si="5"/>
        <v>13.895007609912467</v>
      </c>
      <c r="G22" s="4">
        <f t="shared" si="6"/>
        <v>3.7368174900079563</v>
      </c>
    </row>
    <row r="23" spans="1:7" x14ac:dyDescent="0.25">
      <c r="A23" s="4">
        <v>13</v>
      </c>
      <c r="B23" s="4">
        <f t="shared" si="0"/>
        <v>17.447620589415425</v>
      </c>
      <c r="C23" s="4">
        <f t="shared" si="1"/>
        <v>14.292439698585103</v>
      </c>
      <c r="D23" s="4">
        <f t="shared" si="4"/>
        <v>3.1551808908303229</v>
      </c>
      <c r="E23" s="4">
        <v>13</v>
      </c>
      <c r="F23" s="4">
        <f t="shared" si="5"/>
        <v>14.292439698585103</v>
      </c>
      <c r="G23" s="4">
        <f t="shared" si="6"/>
        <v>3.1551808908303229</v>
      </c>
    </row>
    <row r="24" spans="1:7" x14ac:dyDescent="0.25">
      <c r="A24" s="4">
        <v>14</v>
      </c>
      <c r="B24" s="4">
        <f t="shared" si="0"/>
        <v>17.265340513930518</v>
      </c>
      <c r="C24" s="4">
        <f t="shared" si="1"/>
        <v>14.62652167241102</v>
      </c>
      <c r="D24" s="4">
        <f t="shared" si="4"/>
        <v>2.6388188415194982</v>
      </c>
      <c r="E24" s="4">
        <v>14</v>
      </c>
      <c r="F24" s="4">
        <f t="shared" si="5"/>
        <v>14.62652167241102</v>
      </c>
      <c r="G24" s="4">
        <f t="shared" si="6"/>
        <v>2.6388188415194982</v>
      </c>
    </row>
    <row r="25" spans="1:7" x14ac:dyDescent="0.25">
      <c r="A25" s="4">
        <v>15</v>
      </c>
      <c r="B25" s="4">
        <f t="shared" si="0"/>
        <v>17.084964768365467</v>
      </c>
      <c r="C25" s="4">
        <f t="shared" si="1"/>
        <v>14.904373948676001</v>
      </c>
      <c r="D25" s="4">
        <f t="shared" si="4"/>
        <v>2.1805908196894652</v>
      </c>
      <c r="E25" s="4">
        <v>15</v>
      </c>
      <c r="F25" s="4">
        <f t="shared" si="5"/>
        <v>14.904373948676001</v>
      </c>
      <c r="G25" s="4">
        <f t="shared" si="6"/>
        <v>2.1805908196894652</v>
      </c>
    </row>
    <row r="26" spans="1:7" x14ac:dyDescent="0.25">
      <c r="A26" s="4">
        <v>16</v>
      </c>
      <c r="B26" s="4">
        <f t="shared" si="0"/>
        <v>16.906473457663541</v>
      </c>
      <c r="C26" s="4">
        <f t="shared" si="1"/>
        <v>15.132337916218994</v>
      </c>
      <c r="D26" s="4">
        <f t="shared" si="4"/>
        <v>1.7741355414445472</v>
      </c>
      <c r="E26" s="4">
        <v>16</v>
      </c>
      <c r="F26" s="4">
        <f t="shared" si="5"/>
        <v>15.132337916218994</v>
      </c>
      <c r="G26" s="4">
        <f t="shared" si="6"/>
        <v>1.7741355414445472</v>
      </c>
    </row>
    <row r="27" spans="1:7" x14ac:dyDescent="0.25">
      <c r="A27" s="4">
        <v>17</v>
      </c>
      <c r="B27" s="4">
        <f t="shared" si="0"/>
        <v>16.729846894617111</v>
      </c>
      <c r="C27" s="4">
        <f t="shared" si="1"/>
        <v>15.316060951228048</v>
      </c>
      <c r="D27" s="4">
        <f t="shared" si="4"/>
        <v>1.4137859433890636</v>
      </c>
      <c r="E27" s="4">
        <v>17</v>
      </c>
      <c r="F27" s="4">
        <f t="shared" si="5"/>
        <v>15.316060951228048</v>
      </c>
      <c r="G27" s="4">
        <f t="shared" si="6"/>
        <v>1.4137859433890636</v>
      </c>
    </row>
    <row r="28" spans="1:7" x14ac:dyDescent="0.25">
      <c r="A28" s="4">
        <v>18</v>
      </c>
      <c r="B28" s="4">
        <f t="shared" si="0"/>
        <v>16.555065597696213</v>
      </c>
      <c r="C28" s="4">
        <f t="shared" si="1"/>
        <v>15.460572157465837</v>
      </c>
      <c r="D28" s="4">
        <f t="shared" si="4"/>
        <v>1.0944934402303765</v>
      </c>
      <c r="E28" s="4">
        <v>18</v>
      </c>
      <c r="F28" s="4">
        <f t="shared" si="5"/>
        <v>15.460572157465837</v>
      </c>
      <c r="G28" s="4">
        <f t="shared" si="6"/>
        <v>1.0944934402303765</v>
      </c>
    </row>
    <row r="29" spans="1:7" x14ac:dyDescent="0.25">
      <c r="A29" s="4">
        <v>19</v>
      </c>
      <c r="B29" s="4">
        <f t="shared" si="0"/>
        <v>16.382110288899764</v>
      </c>
      <c r="C29" s="4">
        <f t="shared" si="1"/>
        <v>15.570349842903807</v>
      </c>
      <c r="D29" s="4">
        <f t="shared" si="4"/>
        <v>0.8117604459959562</v>
      </c>
      <c r="E29" s="4">
        <v>19</v>
      </c>
      <c r="F29" s="4">
        <f t="shared" si="5"/>
        <v>15.570349842903807</v>
      </c>
      <c r="G29" s="4">
        <f t="shared" si="6"/>
        <v>0.8117604459959562</v>
      </c>
    </row>
    <row r="30" spans="1:7" x14ac:dyDescent="0.25">
      <c r="A30" s="4">
        <v>20</v>
      </c>
      <c r="B30" s="4">
        <f t="shared" si="0"/>
        <v>16.210961891629232</v>
      </c>
      <c r="C30" s="4">
        <f t="shared" si="1"/>
        <v>15.64938163433588</v>
      </c>
      <c r="D30" s="4">
        <f t="shared" si="4"/>
        <v>0.56158025729335215</v>
      </c>
      <c r="E30" s="4">
        <v>20</v>
      </c>
      <c r="F30" s="4">
        <f t="shared" si="5"/>
        <v>15.64938163433588</v>
      </c>
      <c r="G30" s="4">
        <f t="shared" si="6"/>
        <v>0.56158025729335215</v>
      </c>
    </row>
    <row r="31" spans="1:7" x14ac:dyDescent="0.25">
      <c r="A31" s="4">
        <v>21</v>
      </c>
      <c r="B31" s="4">
        <f t="shared" si="0"/>
        <v>16.041601528584554</v>
      </c>
      <c r="C31" s="4">
        <f t="shared" si="1"/>
        <v>15.701218033180007</v>
      </c>
      <c r="D31" s="4">
        <f t="shared" si="4"/>
        <v>0.34038349540454682</v>
      </c>
      <c r="E31" s="4">
        <v>21</v>
      </c>
      <c r="F31" s="4">
        <f t="shared" si="5"/>
        <v>15.701218033180007</v>
      </c>
      <c r="G31" s="4">
        <f t="shared" si="6"/>
        <v>0.34038349540454682</v>
      </c>
    </row>
    <row r="32" spans="1:7" x14ac:dyDescent="0.25">
      <c r="A32" s="5">
        <v>22</v>
      </c>
      <c r="B32" s="5">
        <f t="shared" si="0"/>
        <v>15.874010519681994</v>
      </c>
      <c r="C32" s="5">
        <f t="shared" si="1"/>
        <v>15.729020128044745</v>
      </c>
      <c r="D32" s="5">
        <f t="shared" si="4"/>
        <v>0.14499039163724881</v>
      </c>
      <c r="E32" s="4">
        <v>22</v>
      </c>
      <c r="F32" s="4">
        <f t="shared" si="5"/>
        <v>15.729020128044745</v>
      </c>
      <c r="G32" s="4">
        <f t="shared" si="6"/>
        <v>0.14499039163724881</v>
      </c>
    </row>
    <row r="33" spans="1:7" x14ac:dyDescent="0.25">
      <c r="A33" s="13">
        <v>23</v>
      </c>
      <c r="B33" s="13">
        <f t="shared" si="0"/>
        <v>15.708170379993764</v>
      </c>
      <c r="C33" s="13">
        <f t="shared" si="1"/>
        <v>15.735602101567752</v>
      </c>
      <c r="D33" s="4">
        <f t="shared" si="4"/>
        <v>-2.7431721573988099E-2</v>
      </c>
      <c r="E33" s="4">
        <v>0</v>
      </c>
      <c r="F33" s="4">
        <f>B33*($D$5/($D$5-$D$4))*(1-EXP(($D$4-$D$5)*E33))</f>
        <v>0</v>
      </c>
      <c r="G33" s="4">
        <f>B33-F33</f>
        <v>15.708170379993764</v>
      </c>
    </row>
    <row r="34" spans="1:7" x14ac:dyDescent="0.25">
      <c r="A34" s="4">
        <v>24</v>
      </c>
      <c r="B34" s="4">
        <f t="shared" si="0"/>
        <v>15.544062817709193</v>
      </c>
      <c r="C34" s="4">
        <f t="shared" si="1"/>
        <v>15.723469099480113</v>
      </c>
      <c r="D34" s="4">
        <f t="shared" si="4"/>
        <v>-0.17940628177091966</v>
      </c>
      <c r="E34" s="4">
        <v>1</v>
      </c>
      <c r="F34" s="4">
        <f t="shared" ref="F34:F49" si="7">B34*($D$5/($D$5-$D$4))*(1-EXP(($D$4-$D$5)*E34))</f>
        <v>1.7046413580269706</v>
      </c>
      <c r="G34" s="4">
        <f t="shared" ref="G34:G49" si="8">B34-F34</f>
        <v>13.839421459682223</v>
      </c>
    </row>
    <row r="35" spans="1:7" x14ac:dyDescent="0.25">
      <c r="A35" s="4">
        <v>25</v>
      </c>
      <c r="B35" s="4">
        <f t="shared" si="0"/>
        <v>15.381669732117162</v>
      </c>
      <c r="C35" s="4">
        <f t="shared" si="1"/>
        <v>15.694850967885912</v>
      </c>
      <c r="D35" s="4">
        <f t="shared" si="4"/>
        <v>-0.31318123576875045</v>
      </c>
      <c r="E35" s="4">
        <v>2</v>
      </c>
      <c r="F35" s="4">
        <f t="shared" si="7"/>
        <v>3.2054953031950815</v>
      </c>
      <c r="G35" s="4">
        <f t="shared" si="8"/>
        <v>12.176174428922081</v>
      </c>
    </row>
    <row r="36" spans="1:7" x14ac:dyDescent="0.25">
      <c r="A36" s="4">
        <v>26</v>
      </c>
      <c r="B36" s="4">
        <f t="shared" si="0"/>
        <v>15.220973211609651</v>
      </c>
      <c r="C36" s="4">
        <f t="shared" si="1"/>
        <v>15.651732309542478</v>
      </c>
      <c r="D36" s="4">
        <f t="shared" si="4"/>
        <v>-0.43075909793282641</v>
      </c>
      <c r="E36" s="4">
        <v>3</v>
      </c>
      <c r="F36" s="4">
        <f t="shared" si="7"/>
        <v>4.524981357470633</v>
      </c>
      <c r="G36" s="4">
        <f t="shared" si="8"/>
        <v>10.695991854139018</v>
      </c>
    </row>
    <row r="37" spans="1:7" x14ac:dyDescent="0.25">
      <c r="A37" s="4">
        <v>27</v>
      </c>
      <c r="B37" s="4">
        <f t="shared" si="0"/>
        <v>15.061955531706117</v>
      </c>
      <c r="C37" s="4">
        <f t="shared" si="1"/>
        <v>15.595879260745225</v>
      </c>
      <c r="D37" s="4">
        <f t="shared" si="4"/>
        <v>-0.5339237290391079</v>
      </c>
      <c r="E37" s="4">
        <v>4</v>
      </c>
      <c r="F37" s="4">
        <f t="shared" si="7"/>
        <v>5.6830711004776173</v>
      </c>
      <c r="G37" s="4">
        <f t="shared" si="8"/>
        <v>9.3788844312284994</v>
      </c>
    </row>
    <row r="38" spans="1:7" x14ac:dyDescent="0.25">
      <c r="A38" s="4">
        <v>28</v>
      </c>
      <c r="B38" s="4">
        <f t="shared" si="0"/>
        <v>14.904599153098522</v>
      </c>
      <c r="C38" s="4">
        <f t="shared" si="1"/>
        <v>15.52886334660565</v>
      </c>
      <c r="D38" s="4">
        <f t="shared" si="4"/>
        <v>-0.6242641935071287</v>
      </c>
      <c r="E38" s="4">
        <v>5</v>
      </c>
      <c r="F38" s="4">
        <f t="shared" si="7"/>
        <v>6.6975552634521422</v>
      </c>
      <c r="G38" s="4">
        <f t="shared" si="8"/>
        <v>8.2070438896463784</v>
      </c>
    </row>
    <row r="39" spans="1:7" x14ac:dyDescent="0.25">
      <c r="A39" s="4">
        <v>29</v>
      </c>
      <c r="B39" s="4">
        <f t="shared" si="0"/>
        <v>14.748886719716786</v>
      </c>
      <c r="C39" s="4">
        <f t="shared" si="1"/>
        <v>15.452082733475772</v>
      </c>
      <c r="D39" s="4">
        <f t="shared" si="4"/>
        <v>-0.70319601375898522</v>
      </c>
      <c r="E39" s="4">
        <v>6</v>
      </c>
      <c r="F39" s="4">
        <f t="shared" si="7"/>
        <v>7.5842816826918957</v>
      </c>
      <c r="G39" s="4">
        <f t="shared" si="8"/>
        <v>7.1646050370248906</v>
      </c>
    </row>
    <row r="40" spans="1:7" x14ac:dyDescent="0.25">
      <c r="A40" s="4">
        <v>30</v>
      </c>
      <c r="B40" s="4">
        <f t="shared" si="0"/>
        <v>14.594801056814461</v>
      </c>
      <c r="C40" s="4">
        <f t="shared" si="1"/>
        <v>15.366781162495906</v>
      </c>
      <c r="D40" s="4">
        <f t="shared" si="4"/>
        <v>-0.77198010568144504</v>
      </c>
      <c r="E40" s="4">
        <v>7</v>
      </c>
      <c r="F40" s="4">
        <f t="shared" si="7"/>
        <v>8.3573672917693376</v>
      </c>
      <c r="G40" s="4">
        <f t="shared" si="8"/>
        <v>6.2374337650451235</v>
      </c>
    </row>
    <row r="41" spans="1:7" x14ac:dyDescent="0.25">
      <c r="A41" s="4">
        <v>31</v>
      </c>
      <c r="B41" s="4">
        <f t="shared" si="0"/>
        <v>14.442325169074373</v>
      </c>
      <c r="C41" s="4">
        <f t="shared" si="1"/>
        <v>15.274064817260328</v>
      </c>
      <c r="D41" s="4">
        <f t="shared" si="4"/>
        <v>-0.83173964818595536</v>
      </c>
      <c r="E41" s="4">
        <v>8</v>
      </c>
      <c r="F41" s="4">
        <f t="shared" si="7"/>
        <v>9.0293869849149111</v>
      </c>
      <c r="G41" s="4">
        <f t="shared" si="8"/>
        <v>5.4129381841594615</v>
      </c>
    </row>
    <row r="42" spans="1:7" x14ac:dyDescent="0.25">
      <c r="A42" s="4">
        <v>32</v>
      </c>
      <c r="B42" s="4">
        <f t="shared" ref="B42:B73" si="9">$F$4*EXP(-$D$4*A42)</f>
        <v>14.291442238734088</v>
      </c>
      <c r="C42" s="4">
        <f t="shared" ref="C42:C73" si="10">B42*($D$5/($D$5-$D$4))*(1-EXP(($D$4-$D$5)*A42))</f>
        <v>15.174917350993429</v>
      </c>
      <c r="D42" s="4">
        <f t="shared" si="4"/>
        <v>-0.88347511225934028</v>
      </c>
      <c r="E42" s="4">
        <v>9</v>
      </c>
      <c r="F42" s="4">
        <f t="shared" si="7"/>
        <v>9.6115418749575046</v>
      </c>
      <c r="G42" s="4">
        <f t="shared" si="8"/>
        <v>4.6799003637765839</v>
      </c>
    </row>
    <row r="43" spans="1:7" x14ac:dyDescent="0.25">
      <c r="A43" s="4">
        <v>33</v>
      </c>
      <c r="B43" s="4">
        <f t="shared" si="9"/>
        <v>14.142135623730949</v>
      </c>
      <c r="C43" s="4">
        <f t="shared" si="10"/>
        <v>15.070213274038293</v>
      </c>
      <c r="D43" s="4">
        <f t="shared" si="4"/>
        <v>-0.92807765030734402</v>
      </c>
      <c r="E43" s="4">
        <v>10</v>
      </c>
      <c r="F43" s="4">
        <f>B43*($D$5/($D$5-$D$4))*(1-EXP(($D$4-$D$5)*E43))</f>
        <v>10.113809193904489</v>
      </c>
      <c r="G43" s="4">
        <f t="shared" si="8"/>
        <v>4.0283264298264605</v>
      </c>
    </row>
    <row r="44" spans="1:7" x14ac:dyDescent="0.25">
      <c r="A44" s="4">
        <v>34</v>
      </c>
      <c r="B44" s="4">
        <f t="shared" si="9"/>
        <v>13.994388855866493</v>
      </c>
      <c r="C44" s="4">
        <f t="shared" si="10"/>
        <v>14.960729880551781</v>
      </c>
      <c r="D44" s="4">
        <f t="shared" si="4"/>
        <v>-0.96634102468528837</v>
      </c>
      <c r="E44" s="4">
        <v>11</v>
      </c>
      <c r="F44" s="4">
        <f t="shared" si="7"/>
        <v>10.545075838975025</v>
      </c>
      <c r="G44" s="4">
        <f t="shared" si="8"/>
        <v>3.4493130168914679</v>
      </c>
    </row>
    <row r="45" spans="1:7" x14ac:dyDescent="0.25">
      <c r="A45" s="4">
        <v>35</v>
      </c>
      <c r="B45" s="4">
        <f t="shared" si="9"/>
        <v>13.848185638990032</v>
      </c>
      <c r="C45" s="4">
        <f t="shared" si="10"/>
        <v>14.847157873782688</v>
      </c>
      <c r="D45" s="4">
        <f t="shared" si="4"/>
        <v>-0.99897223479265662</v>
      </c>
      <c r="E45" s="4">
        <v>12</v>
      </c>
      <c r="F45" s="4">
        <f t="shared" si="7"/>
        <v>10.913257348390749</v>
      </c>
      <c r="G45" s="4">
        <f t="shared" si="8"/>
        <v>2.9349282905992826</v>
      </c>
    </row>
    <row r="46" spans="1:7" x14ac:dyDescent="0.25">
      <c r="A46" s="4">
        <v>36</v>
      </c>
      <c r="B46" s="4">
        <f t="shared" si="9"/>
        <v>13.703509847201236</v>
      </c>
      <c r="C46" s="4">
        <f t="shared" si="10"/>
        <v>14.730110831921358</v>
      </c>
      <c r="D46" s="4">
        <f t="shared" si="4"/>
        <v>-1.0266009847201225</v>
      </c>
      <c r="E46" s="4">
        <v>13</v>
      </c>
      <c r="F46" s="4">
        <f t="shared" si="7"/>
        <v>11.225403896558074</v>
      </c>
      <c r="G46" s="4">
        <f t="shared" si="8"/>
        <v>2.4781059506431617</v>
      </c>
    </row>
    <row r="47" spans="1:7" x14ac:dyDescent="0.25">
      <c r="A47" s="4">
        <v>37</v>
      </c>
      <c r="B47" s="4">
        <f t="shared" si="9"/>
        <v>13.560345523071483</v>
      </c>
      <c r="C47" s="4">
        <f t="shared" si="10"/>
        <v>14.610133641017889</v>
      </c>
      <c r="D47" s="4">
        <f t="shared" si="4"/>
        <v>-1.0497881179464059</v>
      </c>
      <c r="E47" s="4">
        <v>14</v>
      </c>
      <c r="F47" s="4">
        <f t="shared" si="7"/>
        <v>11.48779472484518</v>
      </c>
      <c r="G47" s="4">
        <f t="shared" si="8"/>
        <v>2.0725507982263025</v>
      </c>
    </row>
    <row r="48" spans="1:7" x14ac:dyDescent="0.25">
      <c r="A48" s="4">
        <v>38</v>
      </c>
      <c r="B48" s="4">
        <f t="shared" si="9"/>
        <v>13.418676875883772</v>
      </c>
      <c r="C48" s="4">
        <f t="shared" si="10"/>
        <v>14.487710007665115</v>
      </c>
      <c r="D48" s="4">
        <f t="shared" si="4"/>
        <v>-1.0690331317813424</v>
      </c>
      <c r="E48" s="4">
        <v>15</v>
      </c>
      <c r="F48" s="4">
        <f t="shared" si="7"/>
        <v>11.706022269647153</v>
      </c>
      <c r="G48" s="4">
        <f t="shared" si="8"/>
        <v>1.7126546062366188</v>
      </c>
    </row>
    <row r="49" spans="1:7" x14ac:dyDescent="0.25">
      <c r="A49" s="4">
        <v>39</v>
      </c>
      <c r="B49" s="4">
        <f t="shared" si="9"/>
        <v>13.278488279891061</v>
      </c>
      <c r="C49" s="4">
        <f t="shared" si="10"/>
        <v>14.363269151847293</v>
      </c>
      <c r="D49" s="4">
        <f t="shared" si="4"/>
        <v>-1.084780871956232</v>
      </c>
      <c r="E49" s="4">
        <v>16</v>
      </c>
      <c r="F49" s="4">
        <f t="shared" si="7"/>
        <v>11.885067111780391</v>
      </c>
      <c r="G49" s="4">
        <f t="shared" si="8"/>
        <v>1.3934211681106703</v>
      </c>
    </row>
    <row r="50" spans="1:7" x14ac:dyDescent="0.25">
      <c r="A50" s="4">
        <v>40</v>
      </c>
      <c r="B50" s="4">
        <f t="shared" si="9"/>
        <v>13.13976427259276</v>
      </c>
      <c r="C50" s="4">
        <f t="shared" si="10"/>
        <v>14.237191769401356</v>
      </c>
      <c r="D50" s="4">
        <f t="shared" si="4"/>
        <v>-1.0974274968085957</v>
      </c>
      <c r="E50" s="4">
        <v>17</v>
      </c>
      <c r="F50" s="4">
        <f t="shared" ref="F50:F70" si="11">B50*($D$5/($D$5-$D$4))*(1-EXP(($D$4-$D$5)*E50))</f>
        <v>12.029364748612977</v>
      </c>
      <c r="G50" s="4">
        <f t="shared" ref="G50:G70" si="12">B50-F50</f>
        <v>1.1103995239797833</v>
      </c>
    </row>
    <row r="51" spans="1:7" x14ac:dyDescent="0.25">
      <c r="A51" s="4">
        <v>41</v>
      </c>
      <c r="B51" s="4">
        <f t="shared" si="9"/>
        <v>13.002489553029273</v>
      </c>
      <c r="C51" s="4">
        <f t="shared" si="10"/>
        <v>14.109815343779028</v>
      </c>
      <c r="D51" s="4">
        <f t="shared" si="4"/>
        <v>-1.1073257907497549</v>
      </c>
      <c r="E51" s="4">
        <v>18</v>
      </c>
      <c r="F51" s="4">
        <f t="shared" si="11"/>
        <v>12.142865081083057</v>
      </c>
      <c r="G51" s="4">
        <f t="shared" si="12"/>
        <v>0.85962447194621561</v>
      </c>
    </row>
    <row r="52" spans="1:7" x14ac:dyDescent="0.25">
      <c r="A52" s="4">
        <v>42</v>
      </c>
      <c r="B52" s="4">
        <f t="shared" si="9"/>
        <v>12.866648980094318</v>
      </c>
      <c r="C52" s="4">
        <f t="shared" si="10"/>
        <v>13.98143887810375</v>
      </c>
      <c r="D52" s="4">
        <f t="shared" si="4"/>
        <v>-1.1147898980094322</v>
      </c>
      <c r="E52" s="4">
        <v>19</v>
      </c>
      <c r="F52" s="4">
        <f t="shared" si="11"/>
        <v>12.229085410422108</v>
      </c>
      <c r="G52" s="4">
        <f t="shared" si="12"/>
        <v>0.63756356967220995</v>
      </c>
    </row>
    <row r="53" spans="1:7" x14ac:dyDescent="0.25">
      <c r="A53" s="4">
        <v>43</v>
      </c>
      <c r="B53" s="4">
        <f t="shared" si="9"/>
        <v>12.7322275708649</v>
      </c>
      <c r="C53" s="4">
        <f t="shared" si="10"/>
        <v>13.852327110771022</v>
      </c>
      <c r="D53" s="4">
        <f t="shared" si="4"/>
        <v>-1.1200995399061213</v>
      </c>
      <c r="E53" s="4">
        <v>20</v>
      </c>
      <c r="F53" s="4">
        <f t="shared" si="11"/>
        <v>12.291157652684666</v>
      </c>
      <c r="G53" s="4">
        <f t="shared" si="12"/>
        <v>0.44106991818023467</v>
      </c>
    </row>
    <row r="54" spans="1:7" x14ac:dyDescent="0.25">
      <c r="A54" s="4">
        <v>44</v>
      </c>
      <c r="B54" s="4">
        <f t="shared" si="9"/>
        <v>12.599210498948732</v>
      </c>
      <c r="C54" s="4">
        <f t="shared" si="10"/>
        <v>13.72271427094009</v>
      </c>
      <c r="D54" s="4">
        <f t="shared" si="4"/>
        <v>-1.1235037719913574</v>
      </c>
      <c r="E54" s="4">
        <v>21</v>
      </c>
      <c r="F54" s="4">
        <f t="shared" si="11"/>
        <v>12.331870401931109</v>
      </c>
      <c r="G54" s="4">
        <f t="shared" si="12"/>
        <v>0.26734009701762318</v>
      </c>
    </row>
    <row r="55" spans="1:7" x14ac:dyDescent="0.25">
      <c r="A55" s="4">
        <v>45</v>
      </c>
      <c r="B55" s="4">
        <f t="shared" si="9"/>
        <v>12.467583092848907</v>
      </c>
      <c r="C55" s="4">
        <f t="shared" si="10"/>
        <v>13.592807424117362</v>
      </c>
      <c r="D55" s="4">
        <f t="shared" si="4"/>
        <v>-1.1252243312684556</v>
      </c>
      <c r="E55" s="4">
        <v>22</v>
      </c>
      <c r="F55" s="4">
        <f t="shared" si="11"/>
        <v>12.35370640408391</v>
      </c>
      <c r="G55" s="4">
        <f t="shared" si="12"/>
        <v>0.11387668876499646</v>
      </c>
    </row>
    <row r="56" spans="1:7" x14ac:dyDescent="0.25">
      <c r="A56" s="4">
        <v>46</v>
      </c>
      <c r="B56" s="4">
        <f t="shared" si="9"/>
        <v>12.337330834345675</v>
      </c>
      <c r="C56" s="4">
        <f t="shared" si="10"/>
        <v>13.462789452554903</v>
      </c>
      <c r="D56" s="4">
        <f t="shared" si="4"/>
        <v>-1.1254586182092279</v>
      </c>
      <c r="E56" s="4">
        <v>0</v>
      </c>
      <c r="F56" s="4">
        <f t="shared" si="11"/>
        <v>0</v>
      </c>
      <c r="G56" s="4">
        <f t="shared" si="12"/>
        <v>12.337330834345675</v>
      </c>
    </row>
    <row r="57" spans="1:7" x14ac:dyDescent="0.25">
      <c r="A57" s="4">
        <v>47</v>
      </c>
      <c r="B57" s="4">
        <f t="shared" si="9"/>
        <v>12.2084393568951</v>
      </c>
      <c r="C57" s="4">
        <f t="shared" si="10"/>
        <v>13.332821710308025</v>
      </c>
      <c r="D57" s="4">
        <f t="shared" si="4"/>
        <v>-1.1243823534129245</v>
      </c>
      <c r="E57" s="4">
        <v>1</v>
      </c>
      <c r="F57" s="4">
        <f t="shared" si="11"/>
        <v>1.3388398444335807</v>
      </c>
      <c r="G57" s="4">
        <f t="shared" si="12"/>
        <v>10.869599512461519</v>
      </c>
    </row>
    <row r="58" spans="1:7" x14ac:dyDescent="0.25">
      <c r="A58" s="4">
        <v>48</v>
      </c>
      <c r="B58" s="4">
        <f t="shared" si="9"/>
        <v>12.080894444044471</v>
      </c>
      <c r="C58" s="4">
        <f t="shared" si="10"/>
        <v>13.20304638844892</v>
      </c>
      <c r="D58" s="4">
        <f t="shared" si="4"/>
        <v>-1.1221519444044485</v>
      </c>
      <c r="E58" s="4">
        <v>2</v>
      </c>
      <c r="F58" s="4">
        <f t="shared" si="11"/>
        <v>2.5176233187429053</v>
      </c>
      <c r="G58" s="4">
        <f t="shared" si="12"/>
        <v>9.563271125301565</v>
      </c>
    </row>
    <row r="59" spans="1:7" x14ac:dyDescent="0.25">
      <c r="A59" s="4">
        <v>49</v>
      </c>
      <c r="B59" s="4">
        <f t="shared" si="9"/>
        <v>11.954682027864266</v>
      </c>
      <c r="C59" s="4">
        <f t="shared" si="10"/>
        <v>13.073588622060507</v>
      </c>
      <c r="D59" s="4">
        <f t="shared" si="4"/>
        <v>-1.1189065941962415</v>
      </c>
      <c r="E59" s="4">
        <v>3</v>
      </c>
      <c r="F59" s="4">
        <f t="shared" si="11"/>
        <v>3.5539589064722095</v>
      </c>
      <c r="G59" s="4">
        <f t="shared" si="12"/>
        <v>8.4007231213920566</v>
      </c>
    </row>
    <row r="60" spans="1:7" x14ac:dyDescent="0.25">
      <c r="A60" s="4">
        <v>50</v>
      </c>
      <c r="B60" s="4">
        <f t="shared" si="9"/>
        <v>11.829788187396463</v>
      </c>
      <c r="C60" s="4">
        <f t="shared" si="10"/>
        <v>12.944558367184351</v>
      </c>
      <c r="D60" s="4">
        <f t="shared" si="4"/>
        <v>-1.1147701797878877</v>
      </c>
      <c r="E60" s="4">
        <v>4</v>
      </c>
      <c r="F60" s="4">
        <f t="shared" si="11"/>
        <v>4.463532456396055</v>
      </c>
      <c r="G60" s="4">
        <f t="shared" si="12"/>
        <v>7.3662557310004084</v>
      </c>
    </row>
    <row r="61" spans="1:7" x14ac:dyDescent="0.25">
      <c r="A61" s="4">
        <v>51</v>
      </c>
      <c r="B61" s="4">
        <f t="shared" si="9"/>
        <v>11.706199147119118</v>
      </c>
      <c r="C61" s="4">
        <f t="shared" si="10"/>
        <v>12.816052072822814</v>
      </c>
      <c r="D61" s="4">
        <f t="shared" si="4"/>
        <v>-1.1098529257036951</v>
      </c>
      <c r="E61" s="4">
        <v>5</v>
      </c>
      <c r="F61" s="4">
        <f t="shared" si="11"/>
        <v>5.2603169603865139</v>
      </c>
      <c r="G61" s="4">
        <f t="shared" si="12"/>
        <v>6.4458821867326046</v>
      </c>
    </row>
    <row r="62" spans="1:7" x14ac:dyDescent="0.25">
      <c r="A62" s="4">
        <v>52</v>
      </c>
      <c r="B62" s="4">
        <f t="shared" si="9"/>
        <v>11.583901275426934</v>
      </c>
      <c r="C62" s="4">
        <f t="shared" si="10"/>
        <v>12.688154170356956</v>
      </c>
      <c r="D62" s="4">
        <f t="shared" si="4"/>
        <v>-1.1042528949300223</v>
      </c>
      <c r="E62" s="4">
        <v>6</v>
      </c>
      <c r="F62" s="4">
        <f t="shared" si="11"/>
        <v>5.9567594440795064</v>
      </c>
      <c r="G62" s="4">
        <f t="shared" si="12"/>
        <v>5.6271418313474273</v>
      </c>
    </row>
    <row r="63" spans="1:7" x14ac:dyDescent="0.25">
      <c r="A63" s="4">
        <v>53</v>
      </c>
      <c r="B63" s="4">
        <f t="shared" si="9"/>
        <v>11.462881083127732</v>
      </c>
      <c r="C63" s="4">
        <f t="shared" si="10"/>
        <v>12.560938400302213</v>
      </c>
      <c r="D63" s="4">
        <f t="shared" si="4"/>
        <v>-1.0980573171744812</v>
      </c>
      <c r="E63" s="4">
        <v>7</v>
      </c>
      <c r="F63" s="4">
        <f t="shared" si="11"/>
        <v>6.5639474673649918</v>
      </c>
      <c r="G63" s="4">
        <f t="shared" si="12"/>
        <v>4.8989336157627399</v>
      </c>
    </row>
    <row r="64" spans="1:7" x14ac:dyDescent="0.25">
      <c r="A64" s="4">
        <v>54</v>
      </c>
      <c r="B64" s="4">
        <f t="shared" si="9"/>
        <v>11.343125221954626</v>
      </c>
      <c r="C64" s="4">
        <f t="shared" si="10"/>
        <v>12.434468994150089</v>
      </c>
      <c r="D64" s="4">
        <f t="shared" si="4"/>
        <v>-1.0913437721954633</v>
      </c>
      <c r="E64" s="4">
        <v>8</v>
      </c>
      <c r="F64" s="4">
        <f t="shared" si="11"/>
        <v>7.0917574592970816</v>
      </c>
      <c r="G64" s="4">
        <f t="shared" si="12"/>
        <v>4.2513677626575443</v>
      </c>
    </row>
    <row r="65" spans="1:7" x14ac:dyDescent="0.25">
      <c r="A65" s="4">
        <v>55</v>
      </c>
      <c r="B65" s="4">
        <f t="shared" si="9"/>
        <v>11.22462048309373</v>
      </c>
      <c r="C65" s="4">
        <f t="shared" si="10"/>
        <v>12.308801727108012</v>
      </c>
      <c r="D65" s="4">
        <f t="shared" si="4"/>
        <v>-1.0841812440142817</v>
      </c>
      <c r="E65" s="4">
        <v>9</v>
      </c>
      <c r="F65" s="4">
        <f t="shared" si="11"/>
        <v>7.5489868693138611</v>
      </c>
      <c r="G65" s="4">
        <f t="shared" si="12"/>
        <v>3.6756336137798691</v>
      </c>
    </row>
    <row r="66" spans="1:7" x14ac:dyDescent="0.25">
      <c r="A66" s="4">
        <v>56</v>
      </c>
      <c r="B66" s="4">
        <f t="shared" si="9"/>
        <v>11.10735379572726</v>
      </c>
      <c r="C66" s="4">
        <f t="shared" si="10"/>
        <v>12.183984855824107</v>
      </c>
      <c r="D66" s="4">
        <f t="shared" si="4"/>
        <v>-1.0766310600968474</v>
      </c>
      <c r="E66" s="4">
        <v>10</v>
      </c>
      <c r="F66" s="4">
        <f t="shared" si="11"/>
        <v>7.9434719004299579</v>
      </c>
      <c r="G66" s="4">
        <f t="shared" si="12"/>
        <v>3.163881895297302</v>
      </c>
    </row>
    <row r="67" spans="1:7" x14ac:dyDescent="0.25">
      <c r="A67" s="4">
        <v>57</v>
      </c>
      <c r="B67" s="4">
        <f t="shared" si="9"/>
        <v>10.991312225591843</v>
      </c>
      <c r="C67" s="4">
        <f t="shared" si="10"/>
        <v>12.060059953646919</v>
      </c>
      <c r="D67" s="4">
        <f t="shared" si="4"/>
        <v>-1.0687477280550759</v>
      </c>
      <c r="E67" s="4">
        <v>11</v>
      </c>
      <c r="F67" s="4">
        <f t="shared" si="11"/>
        <v>8.2821923974287692</v>
      </c>
      <c r="G67" s="4">
        <f t="shared" si="12"/>
        <v>2.7091198281630735</v>
      </c>
    </row>
    <row r="68" spans="1:7" x14ac:dyDescent="0.25">
      <c r="A68" s="4">
        <v>58</v>
      </c>
      <c r="B68" s="4">
        <f t="shared" si="9"/>
        <v>10.87648297355191</v>
      </c>
      <c r="C68" s="4">
        <f t="shared" si="10"/>
        <v>11.937062654600767</v>
      </c>
      <c r="D68" s="4">
        <f t="shared" si="4"/>
        <v>-1.060579681048857</v>
      </c>
      <c r="E68" s="4">
        <v>12</v>
      </c>
      <c r="F68" s="4">
        <f t="shared" si="11"/>
        <v>8.5713652914620422</v>
      </c>
      <c r="G68" s="4">
        <f t="shared" si="12"/>
        <v>2.3051176820898682</v>
      </c>
    </row>
    <row r="69" spans="1:7" x14ac:dyDescent="0.25">
      <c r="A69" s="4">
        <v>59</v>
      </c>
      <c r="B69" s="4">
        <f t="shared" si="9"/>
        <v>10.762853374187969</v>
      </c>
      <c r="C69" s="4">
        <f t="shared" si="10"/>
        <v>11.815023316037619</v>
      </c>
      <c r="D69" s="4">
        <f t="shared" si="4"/>
        <v>-1.05216994184965</v>
      </c>
      <c r="E69" s="4">
        <v>13</v>
      </c>
      <c r="F69" s="4">
        <f t="shared" si="11"/>
        <v>8.8165278495690096</v>
      </c>
      <c r="G69" s="4">
        <f t="shared" si="12"/>
        <v>1.9463255246189597</v>
      </c>
    </row>
    <row r="70" spans="1:7" x14ac:dyDescent="0.25">
      <c r="A70" s="4">
        <v>60</v>
      </c>
      <c r="B70" s="4">
        <f t="shared" si="9"/>
        <v>10.650410894399627</v>
      </c>
      <c r="C70" s="4">
        <f t="shared" si="10"/>
        <v>11.693967608839591</v>
      </c>
      <c r="D70" s="4">
        <f t="shared" si="4"/>
        <v>-1.0435567144399638</v>
      </c>
      <c r="E70" s="4">
        <v>14</v>
      </c>
      <c r="F70" s="4">
        <f t="shared" si="11"/>
        <v>9.0226118414130863</v>
      </c>
      <c r="G70" s="4">
        <f t="shared" si="12"/>
        <v>1.6277990529865409</v>
      </c>
    </row>
    <row r="71" spans="1:7" x14ac:dyDescent="0.25">
      <c r="A71" s="4">
        <v>61</v>
      </c>
      <c r="B71" s="4">
        <f t="shared" si="9"/>
        <v>10.539143132023236</v>
      </c>
      <c r="C71" s="4">
        <f t="shared" si="10"/>
        <v>11.573917043078016</v>
      </c>
      <c r="D71" s="4">
        <f t="shared" si="4"/>
        <v>-1.0347739110547796</v>
      </c>
      <c r="E71" s="4">
        <v>15</v>
      </c>
      <c r="F71" s="4">
        <f t="shared" ref="F71:F82" si="13">B71*($D$5/($D$5-$D$4))*(1-EXP(($D$4-$D$5)*E71))</f>
        <v>9.1940096141809402</v>
      </c>
      <c r="G71" s="4">
        <f t="shared" ref="G71:G82" si="14">B71-F71</f>
        <v>1.3451335178422958</v>
      </c>
    </row>
    <row r="72" spans="1:7" x14ac:dyDescent="0.25">
      <c r="A72" s="4">
        <v>62</v>
      </c>
      <c r="B72" s="4">
        <f t="shared" si="9"/>
        <v>10.429037814463955</v>
      </c>
      <c r="C72" s="4">
        <f t="shared" si="10"/>
        <v>11.454889436172412</v>
      </c>
      <c r="D72" s="4">
        <f t="shared" si="4"/>
        <v>-1.0258516217084566</v>
      </c>
      <c r="E72" s="4">
        <v>16</v>
      </c>
      <c r="F72" s="4">
        <f t="shared" si="13"/>
        <v>9.3346329584753374</v>
      </c>
      <c r="G72" s="4">
        <f t="shared" si="14"/>
        <v>1.0944048559886177</v>
      </c>
    </row>
    <row r="73" spans="1:7" x14ac:dyDescent="0.25">
      <c r="A73" s="4">
        <v>63</v>
      </c>
      <c r="B73" s="4">
        <f t="shared" si="9"/>
        <v>10.320082797342096</v>
      </c>
      <c r="C73" s="4">
        <f t="shared" si="10"/>
        <v>11.33689932982425</v>
      </c>
      <c r="D73" s="4">
        <f t="shared" si="4"/>
        <v>-1.0168165324821548</v>
      </c>
      <c r="E73" s="4">
        <v>17</v>
      </c>
      <c r="F73" s="4">
        <f t="shared" si="13"/>
        <v>9.4479655517151766</v>
      </c>
      <c r="G73" s="4">
        <f t="shared" si="14"/>
        <v>0.87211724562691906</v>
      </c>
    </row>
    <row r="74" spans="1:7" x14ac:dyDescent="0.25">
      <c r="A74" s="4">
        <v>64</v>
      </c>
      <c r="B74" s="4">
        <f t="shared" ref="B74:B105" si="15">$F$4*EXP(-$D$4*A74)</f>
        <v>10.212266063153642</v>
      </c>
      <c r="C74" s="4">
        <f t="shared" ref="C74:C105" si="16">B74*($D$5/($D$5-$D$4))*(1-EXP(($D$4-$D$5)*A74))</f>
        <v>11.21995836131584</v>
      </c>
      <c r="D74" s="4">
        <f t="shared" si="4"/>
        <v>-1.0076922981621976</v>
      </c>
      <c r="E74" s="4">
        <v>18</v>
      </c>
      <c r="F74" s="4">
        <f t="shared" si="13"/>
        <v>9.5371096797464752</v>
      </c>
      <c r="G74" s="4">
        <f t="shared" si="14"/>
        <v>0.67515638340716677</v>
      </c>
    </row>
    <row r="75" spans="1:7" x14ac:dyDescent="0.25">
      <c r="A75" s="4">
        <v>65</v>
      </c>
      <c r="B75" s="4">
        <f t="shared" si="15"/>
        <v>10.105575719944728</v>
      </c>
      <c r="C75" s="4">
        <f t="shared" si="16"/>
        <v>11.104075594154628</v>
      </c>
      <c r="D75" s="4">
        <f t="shared" ref="D75:D110" si="17">B75-C75</f>
        <v>-0.99849987420989983</v>
      </c>
      <c r="E75" s="4">
        <v>19</v>
      </c>
      <c r="F75" s="4">
        <f t="shared" si="13"/>
        <v>9.6048278609203237</v>
      </c>
      <c r="G75" s="4">
        <f t="shared" si="14"/>
        <v>0.50074785902440411</v>
      </c>
    </row>
    <row r="76" spans="1:7" x14ac:dyDescent="0.25">
      <c r="A76" s="4">
        <v>66</v>
      </c>
      <c r="B76" s="4">
        <f t="shared" si="15"/>
        <v>9.9999999999999982</v>
      </c>
      <c r="C76" s="4">
        <f t="shared" si="16"/>
        <v>10.989257812499998</v>
      </c>
      <c r="D76" s="4">
        <f t="shared" si="17"/>
        <v>-0.9892578125</v>
      </c>
      <c r="E76" s="4">
        <v>20</v>
      </c>
      <c r="F76" s="4">
        <f t="shared" si="13"/>
        <v>9.6535799287867459</v>
      </c>
      <c r="G76" s="4">
        <f t="shared" si="14"/>
        <v>0.34642007121325236</v>
      </c>
    </row>
    <row r="77" spans="1:7" x14ac:dyDescent="0.25">
      <c r="A77" s="4">
        <v>67</v>
      </c>
      <c r="B77" s="4">
        <f t="shared" si="15"/>
        <v>9.8955272585446465</v>
      </c>
      <c r="C77" s="4">
        <f t="shared" si="16"/>
        <v>10.87550978332534</v>
      </c>
      <c r="D77" s="4">
        <f t="shared" si="17"/>
        <v>-0.97998252478069325</v>
      </c>
      <c r="E77" s="4">
        <v>21</v>
      </c>
      <c r="F77" s="4">
        <f t="shared" si="13"/>
        <v>9.685556068876803</v>
      </c>
      <c r="G77" s="4">
        <f t="shared" si="14"/>
        <v>0.20997118966784356</v>
      </c>
    </row>
    <row r="78" spans="1:7" x14ac:dyDescent="0.25">
      <c r="A78" s="4">
        <v>68</v>
      </c>
      <c r="B78" s="4">
        <f t="shared" si="15"/>
        <v>9.7921459724600126</v>
      </c>
      <c r="C78" s="4">
        <f t="shared" si="16"/>
        <v>10.762834489837045</v>
      </c>
      <c r="D78" s="4">
        <f t="shared" si="17"/>
        <v>-0.97068851737703277</v>
      </c>
      <c r="E78" s="4">
        <v>22</v>
      </c>
      <c r="F78" s="4">
        <f t="shared" si="13"/>
        <v>9.7027062509885074</v>
      </c>
      <c r="G78" s="4">
        <f t="shared" si="14"/>
        <v>8.9439721471505251E-2</v>
      </c>
    </row>
    <row r="79" spans="1:7" x14ac:dyDescent="0.25">
      <c r="A79" s="4">
        <v>69</v>
      </c>
      <c r="B79" s="4">
        <f t="shared" si="15"/>
        <v>9.6898447390126243</v>
      </c>
      <c r="C79" s="4">
        <f t="shared" si="16"/>
        <v>10.651233339287861</v>
      </c>
      <c r="D79" s="4">
        <f t="shared" si="17"/>
        <v>-0.96138860027523698</v>
      </c>
      <c r="E79" s="4">
        <v>0</v>
      </c>
      <c r="F79" s="4">
        <f t="shared" si="13"/>
        <v>0</v>
      </c>
      <c r="G79" s="4">
        <f t="shared" si="14"/>
        <v>9.6898447390126243</v>
      </c>
    </row>
    <row r="80" spans="1:7" x14ac:dyDescent="0.25">
      <c r="A80" s="4">
        <v>70</v>
      </c>
      <c r="B80" s="4">
        <f t="shared" si="15"/>
        <v>9.5886122745964855</v>
      </c>
      <c r="C80" s="4">
        <f t="shared" si="16"/>
        <v>10.540706347979551</v>
      </c>
      <c r="D80" s="4">
        <f t="shared" si="17"/>
        <v>-0.95209407338306562</v>
      </c>
      <c r="E80" s="4">
        <v>1</v>
      </c>
      <c r="F80" s="4">
        <f t="shared" si="13"/>
        <v>1.0515362193943514</v>
      </c>
      <c r="G80" s="4">
        <f t="shared" si="14"/>
        <v>8.5370760552021334</v>
      </c>
    </row>
    <row r="81" spans="1:7" x14ac:dyDescent="0.25">
      <c r="A81" s="4">
        <v>71</v>
      </c>
      <c r="B81" s="4">
        <f t="shared" si="15"/>
        <v>9.4884374134885316</v>
      </c>
      <c r="C81" s="4">
        <f t="shared" si="16"/>
        <v>10.431252305945099</v>
      </c>
      <c r="D81" s="4">
        <f t="shared" si="17"/>
        <v>-0.94281489245656758</v>
      </c>
      <c r="E81" s="4">
        <v>2</v>
      </c>
      <c r="F81" s="4">
        <f t="shared" si="13"/>
        <v>1.9773628021729457</v>
      </c>
      <c r="G81" s="4">
        <f t="shared" si="14"/>
        <v>7.5110746113155855</v>
      </c>
    </row>
    <row r="82" spans="1:7" x14ac:dyDescent="0.25">
      <c r="A82" s="4">
        <v>72</v>
      </c>
      <c r="B82" s="4">
        <f t="shared" si="15"/>
        <v>9.3893091066170626</v>
      </c>
      <c r="C82" s="4">
        <f t="shared" si="16"/>
        <v>10.32286892352877</v>
      </c>
      <c r="D82" s="4">
        <f t="shared" si="17"/>
        <v>-0.93355981691170697</v>
      </c>
      <c r="E82" s="4">
        <v>3</v>
      </c>
      <c r="F82" s="4">
        <f t="shared" si="13"/>
        <v>2.7913096013180896</v>
      </c>
      <c r="G82" s="4">
        <f t="shared" si="14"/>
        <v>6.5979995052989731</v>
      </c>
    </row>
    <row r="83" spans="1:7" x14ac:dyDescent="0.25">
      <c r="A83" s="4">
        <v>73</v>
      </c>
      <c r="B83" s="4">
        <f t="shared" si="15"/>
        <v>9.2912164203430638</v>
      </c>
      <c r="C83" s="4">
        <f t="shared" si="16"/>
        <v>10.215552961840483</v>
      </c>
      <c r="D83" s="4">
        <f t="shared" si="17"/>
        <v>-0.92433654149741962</v>
      </c>
      <c r="E83" s="4">
        <v>4</v>
      </c>
      <c r="F83" s="4">
        <f t="shared" ref="F83:F106" si="18">B83*($D$5/($D$5-$D$4))*(1-EXP(($D$4-$D$5)*E83))</f>
        <v>3.5056964160850663</v>
      </c>
      <c r="G83" s="4">
        <f t="shared" ref="G83:G106" si="19">B83-F83</f>
        <v>5.7855200042579975</v>
      </c>
    </row>
    <row r="84" spans="1:7" x14ac:dyDescent="0.25">
      <c r="A84" s="4">
        <v>74</v>
      </c>
      <c r="B84" s="4">
        <f t="shared" si="15"/>
        <v>9.1941485352542394</v>
      </c>
      <c r="C84" s="4">
        <f t="shared" si="16"/>
        <v>10.109300348845178</v>
      </c>
      <c r="D84" s="4">
        <f t="shared" si="17"/>
        <v>-0.91515181359093845</v>
      </c>
      <c r="E84" s="4">
        <v>5</v>
      </c>
      <c r="F84" s="4">
        <f t="shared" si="18"/>
        <v>4.131497753326113</v>
      </c>
      <c r="G84" s="4">
        <f t="shared" si="19"/>
        <v>5.0626507819281263</v>
      </c>
    </row>
    <row r="85" spans="1:7" x14ac:dyDescent="0.25">
      <c r="A85" s="4">
        <v>75</v>
      </c>
      <c r="B85" s="4">
        <f t="shared" si="15"/>
        <v>9.098094744971668</v>
      </c>
      <c r="C85" s="4">
        <f t="shared" si="16"/>
        <v>10.004106282655822</v>
      </c>
      <c r="D85" s="4">
        <f t="shared" si="17"/>
        <v>-0.90601153768415443</v>
      </c>
      <c r="E85" s="4">
        <v>6</v>
      </c>
      <c r="F85" s="4">
        <f t="shared" si="18"/>
        <v>4.6784896130118918</v>
      </c>
      <c r="G85" s="4">
        <f t="shared" si="19"/>
        <v>4.4196051319597762</v>
      </c>
    </row>
    <row r="86" spans="1:7" x14ac:dyDescent="0.25">
      <c r="A86" s="4">
        <v>76</v>
      </c>
      <c r="B86" s="4">
        <f t="shared" si="15"/>
        <v>9.0030444549688937</v>
      </c>
      <c r="C86" s="4">
        <f t="shared" si="16"/>
        <v>9.8999653234274909</v>
      </c>
      <c r="D86" s="4">
        <f t="shared" si="17"/>
        <v>-0.8969208684585972</v>
      </c>
      <c r="E86" s="4">
        <v>7</v>
      </c>
      <c r="F86" s="4">
        <f t="shared" si="18"/>
        <v>5.1553802591348923</v>
      </c>
      <c r="G86" s="4">
        <f t="shared" si="19"/>
        <v>3.8476641958340014</v>
      </c>
    </row>
    <row r="87" spans="1:7" x14ac:dyDescent="0.25">
      <c r="A87" s="4">
        <v>77</v>
      </c>
      <c r="B87" s="4">
        <f t="shared" si="15"/>
        <v>8.9089871814033934</v>
      </c>
      <c r="C87" s="4">
        <f t="shared" si="16"/>
        <v>9.7968714750975909</v>
      </c>
      <c r="D87" s="4">
        <f t="shared" si="17"/>
        <v>-0.88788429369419752</v>
      </c>
      <c r="E87" s="4">
        <v>8</v>
      </c>
      <c r="F87" s="4">
        <f t="shared" si="18"/>
        <v>5.5699267232115126</v>
      </c>
      <c r="G87" s="4">
        <f t="shared" si="19"/>
        <v>3.3390604581918808</v>
      </c>
    </row>
    <row r="88" spans="1:7" x14ac:dyDescent="0.25">
      <c r="A88" s="4">
        <v>78</v>
      </c>
      <c r="B88" s="4">
        <f t="shared" si="15"/>
        <v>8.8159125499602116</v>
      </c>
      <c r="C88" s="4">
        <f t="shared" si="16"/>
        <v>9.6948182580812343</v>
      </c>
      <c r="D88" s="4">
        <f t="shared" si="17"/>
        <v>-0.87890570812102276</v>
      </c>
      <c r="E88" s="4">
        <v>9</v>
      </c>
      <c r="F88" s="4">
        <f t="shared" si="18"/>
        <v>5.929038596975893</v>
      </c>
      <c r="G88" s="4">
        <f t="shared" si="19"/>
        <v>2.8868739529843186</v>
      </c>
    </row>
    <row r="89" spans="1:7" x14ac:dyDescent="0.25">
      <c r="A89" s="4">
        <v>79</v>
      </c>
      <c r="B89" s="4">
        <f t="shared" si="15"/>
        <v>8.7238102947077127</v>
      </c>
      <c r="C89" s="4">
        <f t="shared" si="16"/>
        <v>9.5937987739100414</v>
      </c>
      <c r="D89" s="4">
        <f t="shared" si="17"/>
        <v>-0.86998847920232869</v>
      </c>
      <c r="E89" s="4">
        <v>10</v>
      </c>
      <c r="F89" s="4">
        <f t="shared" si="18"/>
        <v>6.2388705010323315</v>
      </c>
      <c r="G89" s="4">
        <f t="shared" si="19"/>
        <v>2.4849397936753812</v>
      </c>
    </row>
    <row r="90" spans="1:7" x14ac:dyDescent="0.25">
      <c r="A90" s="4">
        <v>80</v>
      </c>
      <c r="B90" s="4">
        <f t="shared" si="15"/>
        <v>8.6326702569652571</v>
      </c>
      <c r="C90" s="4">
        <f t="shared" si="16"/>
        <v>9.4938057626945405</v>
      </c>
      <c r="D90" s="4">
        <f t="shared" si="17"/>
        <v>-0.86113550572928332</v>
      </c>
      <c r="E90" s="4">
        <v>11</v>
      </c>
      <c r="F90" s="4">
        <f t="shared" si="18"/>
        <v>6.5049044649350067</v>
      </c>
      <c r="G90" s="4">
        <f t="shared" si="19"/>
        <v>2.1277657920302504</v>
      </c>
    </row>
    <row r="91" spans="1:7" x14ac:dyDescent="0.25">
      <c r="A91" s="4">
        <v>81</v>
      </c>
      <c r="B91" s="4">
        <f t="shared" si="15"/>
        <v>8.5424823841827333</v>
      </c>
      <c r="C91" s="4">
        <f t="shared" si="16"/>
        <v>9.3948316541945012</v>
      </c>
      <c r="D91" s="4">
        <f t="shared" si="17"/>
        <v>-0.85234927001176786</v>
      </c>
      <c r="E91" s="4">
        <v>12</v>
      </c>
      <c r="F91" s="4">
        <f t="shared" si="18"/>
        <v>6.7320233193725345</v>
      </c>
      <c r="G91" s="4">
        <f t="shared" si="19"/>
        <v>1.8104590648101988</v>
      </c>
    </row>
    <row r="92" spans="1:7" x14ac:dyDescent="0.25">
      <c r="A92" s="4">
        <v>82</v>
      </c>
      <c r="B92" s="4">
        <f t="shared" si="15"/>
        <v>8.4532367288317687</v>
      </c>
      <c r="C92" s="4">
        <f t="shared" si="16"/>
        <v>9.2968686131957998</v>
      </c>
      <c r="D92" s="4">
        <f t="shared" si="17"/>
        <v>-0.84363188436403114</v>
      </c>
      <c r="E92" s="4">
        <v>13</v>
      </c>
      <c r="F92" s="4">
        <f t="shared" si="18"/>
        <v>6.9245760810495005</v>
      </c>
      <c r="G92" s="4">
        <f t="shared" si="19"/>
        <v>1.5286606477822682</v>
      </c>
    </row>
    <row r="93" spans="1:7" x14ac:dyDescent="0.25">
      <c r="A93" s="4">
        <v>83</v>
      </c>
      <c r="B93" s="4">
        <f t="shared" si="15"/>
        <v>8.3649234473085556</v>
      </c>
      <c r="C93" s="4">
        <f t="shared" si="16"/>
        <v>9.1999085798163414</v>
      </c>
      <c r="D93" s="4">
        <f t="shared" si="17"/>
        <v>-0.83498513250778572</v>
      </c>
      <c r="E93" s="4">
        <v>14</v>
      </c>
      <c r="F93" s="4">
        <f t="shared" si="18"/>
        <v>7.0864362038733022</v>
      </c>
      <c r="G93" s="4">
        <f t="shared" si="19"/>
        <v>1.2784872434352534</v>
      </c>
    </row>
    <row r="94" spans="1:7" x14ac:dyDescent="0.25">
      <c r="A94" s="4">
        <v>84</v>
      </c>
      <c r="B94" s="4">
        <f t="shared" si="15"/>
        <v>8.2775327988481067</v>
      </c>
      <c r="C94" s="4">
        <f t="shared" si="16"/>
        <v>9.1039433052954184</v>
      </c>
      <c r="D94" s="4">
        <f t="shared" si="17"/>
        <v>-0.82641050644731173</v>
      </c>
      <c r="E94" s="4">
        <v>15</v>
      </c>
      <c r="F94" s="4">
        <f t="shared" si="18"/>
        <v>7.2210534747427477</v>
      </c>
      <c r="G94" s="4">
        <f t="shared" si="19"/>
        <v>1.0564793241053589</v>
      </c>
    </row>
    <row r="95" spans="1:7" x14ac:dyDescent="0.25">
      <c r="A95" s="4">
        <v>85</v>
      </c>
      <c r="B95" s="4">
        <f t="shared" si="15"/>
        <v>8.19105514444988</v>
      </c>
      <c r="C95" s="4">
        <f t="shared" si="16"/>
        <v>9.008964383760647</v>
      </c>
      <c r="D95" s="4">
        <f t="shared" si="17"/>
        <v>-0.81790923931076698</v>
      </c>
      <c r="E95" s="4">
        <v>16</v>
      </c>
      <c r="F95" s="4">
        <f t="shared" si="18"/>
        <v>7.3315002473217925</v>
      </c>
      <c r="G95" s="4">
        <f t="shared" si="19"/>
        <v>0.85955489712808753</v>
      </c>
    </row>
    <row r="96" spans="1:7" x14ac:dyDescent="0.25">
      <c r="A96" s="4">
        <v>86</v>
      </c>
      <c r="B96" s="4">
        <f t="shared" si="15"/>
        <v>8.105480945814616</v>
      </c>
      <c r="C96" s="4">
        <f t="shared" si="16"/>
        <v>8.9149632804124561</v>
      </c>
      <c r="D96" s="4">
        <f t="shared" si="17"/>
        <v>-0.80948233459784014</v>
      </c>
      <c r="E96" s="4">
        <v>17</v>
      </c>
      <c r="F96" s="4">
        <f t="shared" si="18"/>
        <v>7.4205126315326888</v>
      </c>
      <c r="G96" s="4">
        <f t="shared" si="19"/>
        <v>0.68496831428192717</v>
      </c>
    </row>
    <row r="97" spans="1:7" x14ac:dyDescent="0.25">
      <c r="A97" s="4">
        <v>87</v>
      </c>
      <c r="B97" s="4">
        <f t="shared" si="15"/>
        <v>8.020800764292277</v>
      </c>
      <c r="C97" s="4">
        <f t="shared" si="16"/>
        <v>8.8219313565182524</v>
      </c>
      <c r="D97" s="4">
        <f t="shared" si="17"/>
        <v>-0.80113059222597549</v>
      </c>
      <c r="E97" s="4">
        <v>18</v>
      </c>
      <c r="F97" s="4">
        <f t="shared" si="18"/>
        <v>7.4905271891072696</v>
      </c>
      <c r="G97" s="4">
        <f t="shared" si="19"/>
        <v>0.5302735751850074</v>
      </c>
    </row>
    <row r="98" spans="1:7" x14ac:dyDescent="0.25">
      <c r="A98" s="4">
        <v>88</v>
      </c>
      <c r="B98" s="4">
        <f t="shared" si="15"/>
        <v>7.9370052598409968</v>
      </c>
      <c r="C98" s="4">
        <f t="shared" si="16"/>
        <v>8.7298598915655248</v>
      </c>
      <c r="D98" s="4">
        <f t="shared" si="17"/>
        <v>-0.79285463172452797</v>
      </c>
      <c r="E98" s="4">
        <v>19</v>
      </c>
      <c r="F98" s="4">
        <f t="shared" si="18"/>
        <v>7.5437136254923756</v>
      </c>
      <c r="G98" s="4">
        <f t="shared" si="19"/>
        <v>0.39329163434862124</v>
      </c>
    </row>
    <row r="99" spans="1:7" x14ac:dyDescent="0.25">
      <c r="A99" s="4">
        <v>89</v>
      </c>
      <c r="B99" s="4">
        <f t="shared" si="15"/>
        <v>7.8540851899968818</v>
      </c>
      <c r="C99" s="4">
        <f t="shared" si="16"/>
        <v>8.6387401028850341</v>
      </c>
      <c r="D99" s="4">
        <f t="shared" si="17"/>
        <v>-0.78465491288815237</v>
      </c>
      <c r="E99" s="4">
        <v>20</v>
      </c>
      <c r="F99" s="4">
        <f t="shared" si="18"/>
        <v>7.5820039149135141</v>
      </c>
      <c r="G99" s="4">
        <f t="shared" si="19"/>
        <v>0.27208127508336766</v>
      </c>
    </row>
    <row r="100" spans="1:7" x14ac:dyDescent="0.25">
      <c r="A100" s="4">
        <v>90</v>
      </c>
      <c r="B100" s="4">
        <f t="shared" si="15"/>
        <v>7.7720314088545965</v>
      </c>
      <c r="C100" s="4">
        <f t="shared" si="16"/>
        <v>8.5485631630213064</v>
      </c>
      <c r="D100" s="4">
        <f t="shared" si="17"/>
        <v>-0.77653175416670983</v>
      </c>
      <c r="E100" s="4">
        <v>21</v>
      </c>
      <c r="F100" s="4">
        <f t="shared" si="18"/>
        <v>7.6071182477449719</v>
      </c>
      <c r="G100" s="4">
        <f t="shared" si="19"/>
        <v>0.16491316110962462</v>
      </c>
    </row>
    <row r="101" spans="1:7" x14ac:dyDescent="0.25">
      <c r="A101" s="4">
        <v>91</v>
      </c>
      <c r="B101" s="4">
        <f t="shared" si="15"/>
        <v>7.690834866058581</v>
      </c>
      <c r="C101" s="4">
        <f t="shared" si="16"/>
        <v>8.4593202150973283</v>
      </c>
      <c r="D101" s="4">
        <f t="shared" si="17"/>
        <v>-0.76848534903874732</v>
      </c>
      <c r="E101" s="4">
        <v>22</v>
      </c>
      <c r="F101" s="4">
        <f t="shared" si="18"/>
        <v>7.6205881468779015</v>
      </c>
      <c r="G101" s="4">
        <f t="shared" si="19"/>
        <v>7.0246719180679484E-2</v>
      </c>
    </row>
    <row r="102" spans="1:7" x14ac:dyDescent="0.25">
      <c r="A102" s="4">
        <v>92</v>
      </c>
      <c r="B102" s="4">
        <f t="shared" si="15"/>
        <v>7.6104866058048257</v>
      </c>
      <c r="C102" s="4">
        <f t="shared" si="16"/>
        <v>8.3710023863934975</v>
      </c>
      <c r="D102" s="4">
        <f t="shared" si="17"/>
        <v>-0.76051578058867175</v>
      </c>
      <c r="E102" s="4">
        <v>0</v>
      </c>
      <c r="F102" s="4">
        <f t="shared" si="18"/>
        <v>0</v>
      </c>
      <c r="G102" s="4">
        <f t="shared" si="19"/>
        <v>7.6104866058048257</v>
      </c>
    </row>
    <row r="103" spans="1:7" x14ac:dyDescent="0.25">
      <c r="A103" s="4">
        <v>93</v>
      </c>
      <c r="B103" s="4">
        <f t="shared" si="15"/>
        <v>7.5309777658530583</v>
      </c>
      <c r="C103" s="4">
        <f t="shared" si="16"/>
        <v>8.2836008003367372</v>
      </c>
      <c r="D103" s="4">
        <f t="shared" si="17"/>
        <v>-0.75262303448367884</v>
      </c>
      <c r="E103" s="4">
        <v>1</v>
      </c>
      <c r="F103" s="4">
        <f t="shared" si="18"/>
        <v>0.82588550474904876</v>
      </c>
      <c r="G103" s="4">
        <f t="shared" si="19"/>
        <v>6.70509226110401</v>
      </c>
    </row>
    <row r="104" spans="1:7" x14ac:dyDescent="0.25">
      <c r="A104" s="4">
        <v>94</v>
      </c>
      <c r="B104" s="4">
        <f t="shared" si="15"/>
        <v>7.4522995765492608</v>
      </c>
      <c r="C104" s="4">
        <f t="shared" si="16"/>
        <v>8.1971065870744013</v>
      </c>
      <c r="D104" s="4">
        <f t="shared" si="17"/>
        <v>-0.74480701052514053</v>
      </c>
      <c r="E104" s="4">
        <v>2</v>
      </c>
      <c r="F104" s="4">
        <f t="shared" si="18"/>
        <v>1.5530375899797269</v>
      </c>
      <c r="G104" s="4">
        <f t="shared" si="19"/>
        <v>5.8992619865695337</v>
      </c>
    </row>
    <row r="105" spans="1:7" x14ac:dyDescent="0.25">
      <c r="A105" s="4">
        <v>95</v>
      </c>
      <c r="B105" s="4">
        <f t="shared" si="15"/>
        <v>7.3744433598583932</v>
      </c>
      <c r="C105" s="4">
        <f t="shared" si="16"/>
        <v>8.1115108927884645</v>
      </c>
      <c r="D105" s="4">
        <f t="shared" si="17"/>
        <v>-0.73706753293007132</v>
      </c>
      <c r="E105" s="4">
        <v>3</v>
      </c>
      <c r="F105" s="4">
        <f t="shared" si="18"/>
        <v>2.1923183400408512</v>
      </c>
      <c r="G105" s="4">
        <f t="shared" si="19"/>
        <v>5.1821250198175424</v>
      </c>
    </row>
    <row r="106" spans="1:7" x14ac:dyDescent="0.25">
      <c r="A106" s="4">
        <v>96</v>
      </c>
      <c r="B106" s="4">
        <f t="shared" ref="B106:B137" si="20">$F$4*EXP(-$D$4*A106)</f>
        <v>7.2974005284072305</v>
      </c>
      <c r="C106" s="4">
        <f t="shared" ref="C106:C137" si="21">B106*($D$5/($D$5-$D$4))*(1-EXP(($D$4-$D$5)*A106))</f>
        <v>8.0268048878885789</v>
      </c>
      <c r="D106" s="4">
        <f t="shared" si="17"/>
        <v>-0.72940435948134841</v>
      </c>
      <c r="E106" s="4">
        <v>4</v>
      </c>
      <c r="F106" s="4">
        <f t="shared" si="18"/>
        <v>2.7534038302198867</v>
      </c>
      <c r="G106" s="4">
        <f t="shared" si="19"/>
        <v>4.5439966981873443</v>
      </c>
    </row>
    <row r="107" spans="1:7" x14ac:dyDescent="0.25">
      <c r="A107" s="4">
        <v>97</v>
      </c>
      <c r="B107" s="4">
        <f t="shared" si="20"/>
        <v>7.2211625845371863</v>
      </c>
      <c r="C107" s="4">
        <f t="shared" si="21"/>
        <v>7.94297977420735</v>
      </c>
      <c r="D107" s="4">
        <f t="shared" si="17"/>
        <v>-0.72181718967016373</v>
      </c>
      <c r="E107" s="4">
        <v>5</v>
      </c>
      <c r="F107" s="4">
        <f t="shared" ref="F107:F110" si="22">B107*($D$5/($D$5-$D$4))*(1-EXP(($D$4-$D$5)*E107))</f>
        <v>3.2449135316904023</v>
      </c>
      <c r="G107" s="4">
        <f t="shared" ref="G107:G110" si="23">B107-F107</f>
        <v>3.976249052846784</v>
      </c>
    </row>
    <row r="108" spans="1:7" x14ac:dyDescent="0.25">
      <c r="A108" s="4">
        <v>98</v>
      </c>
      <c r="B108" s="4">
        <f t="shared" si="20"/>
        <v>7.1457211193670434</v>
      </c>
      <c r="C108" s="4">
        <f t="shared" si="21"/>
        <v>7.8600267913078428</v>
      </c>
      <c r="D108" s="4">
        <f t="shared" si="17"/>
        <v>-0.71430567194079941</v>
      </c>
      <c r="E108" s="4">
        <v>6</v>
      </c>
      <c r="F108" s="4">
        <f t="shared" si="22"/>
        <v>3.674525598111094</v>
      </c>
      <c r="G108" s="4">
        <f t="shared" si="23"/>
        <v>3.4711955212559493</v>
      </c>
    </row>
    <row r="109" spans="1:7" x14ac:dyDescent="0.25">
      <c r="A109" s="4">
        <v>99</v>
      </c>
      <c r="B109" s="4">
        <f t="shared" si="20"/>
        <v>7.0710678118654746</v>
      </c>
      <c r="C109" s="4">
        <f t="shared" si="21"/>
        <v>7.7779372220012091</v>
      </c>
      <c r="D109" s="4">
        <f t="shared" si="17"/>
        <v>-0.70686941013573446</v>
      </c>
      <c r="E109" s="4">
        <v>7</v>
      </c>
      <c r="F109" s="4">
        <f t="shared" si="22"/>
        <v>4.0490795742073651</v>
      </c>
      <c r="G109" s="4">
        <f t="shared" si="23"/>
        <v>3.0219882376581095</v>
      </c>
    </row>
    <row r="110" spans="1:7" x14ac:dyDescent="0.25">
      <c r="A110" s="4">
        <v>100</v>
      </c>
      <c r="B110" s="4">
        <f t="shared" si="20"/>
        <v>6.9971944279332456</v>
      </c>
      <c r="C110" s="4">
        <f t="shared" si="21"/>
        <v>7.6967023971616779</v>
      </c>
      <c r="D110" s="4">
        <f t="shared" si="17"/>
        <v>-0.69950796922843228</v>
      </c>
      <c r="E110" s="4">
        <v>8</v>
      </c>
      <c r="F110" s="4">
        <f t="shared" si="22"/>
        <v>4.3746678986143408</v>
      </c>
      <c r="G110" s="4">
        <f t="shared" si="23"/>
        <v>2.6225265293189048</v>
      </c>
    </row>
  </sheetData>
  <mergeCells count="7">
    <mergeCell ref="G1:L1"/>
    <mergeCell ref="G2:L6"/>
    <mergeCell ref="E5:F6"/>
    <mergeCell ref="A8:F8"/>
    <mergeCell ref="A3:B3"/>
    <mergeCell ref="A4:B4"/>
    <mergeCell ref="A5:B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3940-0156-4D42-BC27-9CD286804B63}">
  <dimension ref="A1:W65"/>
  <sheetViews>
    <sheetView topLeftCell="A36" workbookViewId="0">
      <selection activeCell="E40" sqref="E40"/>
    </sheetView>
  </sheetViews>
  <sheetFormatPr defaultRowHeight="15" x14ac:dyDescent="0.25"/>
  <cols>
    <col min="1" max="1" width="16.140625" customWidth="1"/>
    <col min="2" max="2" width="14.85546875" customWidth="1"/>
    <col min="5" max="5" width="8.42578125" customWidth="1"/>
  </cols>
  <sheetData>
    <row r="1" spans="1:23" x14ac:dyDescent="0.25">
      <c r="A1" s="8" t="s">
        <v>20</v>
      </c>
      <c r="B1" s="4" t="s">
        <v>11</v>
      </c>
      <c r="C1" s="4">
        <v>6720</v>
      </c>
      <c r="D1" s="10"/>
      <c r="E1" s="10"/>
      <c r="F1" s="10"/>
      <c r="G1" s="10"/>
      <c r="H1" s="17"/>
      <c r="I1" s="17"/>
      <c r="J1" s="17"/>
      <c r="K1" s="17"/>
      <c r="L1" s="17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 s="9" t="s">
        <v>21</v>
      </c>
      <c r="B2" s="4" t="s">
        <v>11</v>
      </c>
      <c r="C2" s="4">
        <v>1.1333329999999999</v>
      </c>
      <c r="D2" s="10"/>
      <c r="E2" s="10"/>
      <c r="F2" s="22" t="s">
        <v>15</v>
      </c>
      <c r="G2" s="22"/>
      <c r="H2" s="22"/>
      <c r="I2" s="22"/>
      <c r="J2" s="22"/>
      <c r="K2" s="22"/>
      <c r="L2" s="17"/>
      <c r="M2" s="17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5">
      <c r="A3" s="21" t="s">
        <v>14</v>
      </c>
      <c r="B3" s="21"/>
      <c r="C3" s="12">
        <f>(1.44*C1*C2/(C1-C2))*(LN(C1/C2))</f>
        <v>14.180682126704284</v>
      </c>
      <c r="D3" s="12" t="s">
        <v>2</v>
      </c>
      <c r="E3" s="10"/>
      <c r="F3" s="10"/>
      <c r="G3" s="17"/>
      <c r="H3" s="17"/>
      <c r="I3" s="17"/>
      <c r="J3" s="17"/>
      <c r="K3" s="17"/>
      <c r="L3" s="17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5">
      <c r="A4" t="s">
        <v>3</v>
      </c>
      <c r="B4" s="1" t="s">
        <v>12</v>
      </c>
      <c r="C4">
        <f>LN(2)/C1</f>
        <v>1.0314690186903948E-4</v>
      </c>
      <c r="D4" s="2" t="s">
        <v>8</v>
      </c>
      <c r="E4" s="5">
        <v>10</v>
      </c>
      <c r="F4" s="10"/>
      <c r="G4" s="10"/>
      <c r="H4" s="10"/>
      <c r="I4" s="17"/>
      <c r="J4" s="17"/>
      <c r="K4" s="17"/>
      <c r="L4" s="17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t="s">
        <v>4</v>
      </c>
      <c r="B5" s="1" t="s">
        <v>13</v>
      </c>
      <c r="C5">
        <f>LN(2)/C2</f>
        <v>0.61160063331778514</v>
      </c>
      <c r="D5" s="10"/>
      <c r="E5" s="10"/>
      <c r="F5" s="10"/>
      <c r="G5" s="10"/>
      <c r="H5" s="10"/>
      <c r="I5" s="17"/>
      <c r="J5" s="17"/>
      <c r="K5" s="17"/>
      <c r="L5" s="17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10"/>
      <c r="B6" s="10"/>
      <c r="C6" s="10"/>
      <c r="D6" s="10"/>
      <c r="E6" s="16"/>
      <c r="F6" s="16"/>
      <c r="G6" s="17"/>
      <c r="H6" s="17"/>
      <c r="I6" s="17"/>
      <c r="J6" s="17"/>
      <c r="K6" s="17"/>
      <c r="L6" s="1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25">
      <c r="A8" s="19" t="s">
        <v>16</v>
      </c>
      <c r="B8" s="19"/>
      <c r="C8" s="19"/>
      <c r="D8" s="19"/>
      <c r="E8" s="19"/>
      <c r="F8" s="19"/>
      <c r="H8" s="15" t="s">
        <v>17</v>
      </c>
      <c r="I8" s="15"/>
      <c r="J8" s="4"/>
      <c r="K8" s="4"/>
    </row>
    <row r="9" spans="1:23" x14ac:dyDescent="0.25">
      <c r="A9" s="14" t="s">
        <v>7</v>
      </c>
      <c r="B9" s="14" t="s">
        <v>5</v>
      </c>
      <c r="C9" s="14" t="s">
        <v>6</v>
      </c>
      <c r="D9" s="18" t="s">
        <v>18</v>
      </c>
      <c r="E9" s="18" t="s">
        <v>7</v>
      </c>
      <c r="F9" s="18" t="s">
        <v>6</v>
      </c>
      <c r="G9" s="18" t="s">
        <v>18</v>
      </c>
    </row>
    <row r="10" spans="1:23" x14ac:dyDescent="0.25">
      <c r="A10" s="4">
        <v>0</v>
      </c>
      <c r="B10" s="4">
        <f>$E$4*EXP($C$4*A10)</f>
        <v>10</v>
      </c>
      <c r="C10" s="4">
        <f>B10*($C$5/($C$5-$C$4))*(1-EXP(($C$4-$C$5)*A10))</f>
        <v>0</v>
      </c>
      <c r="D10" s="4">
        <f>B10-C10</f>
        <v>10</v>
      </c>
      <c r="E10" s="4">
        <v>0</v>
      </c>
      <c r="F10" s="4">
        <f t="shared" ref="F10:F24" si="0">B10*($C$5/($C$5-$C$4))*(1-EXP(($C$4-$C$5)*E10))</f>
        <v>0</v>
      </c>
      <c r="G10" s="4">
        <f t="shared" ref="G10:G24" si="1">B10-F10</f>
        <v>10</v>
      </c>
    </row>
    <row r="11" spans="1:23" x14ac:dyDescent="0.25">
      <c r="A11" s="4">
        <v>1</v>
      </c>
      <c r="B11" s="4">
        <f t="shared" ref="B11:B40" si="2">$E$4*EXP($C$4*A11)</f>
        <v>10.001031522216937</v>
      </c>
      <c r="C11" s="4">
        <f t="shared" ref="C11:C40" si="3">B11*($C$5/($C$5-$C$4))*(1-EXP(($C$4-$C$5)*A11))</f>
        <v>4.5758654310362736</v>
      </c>
      <c r="D11" s="4">
        <f t="shared" ref="D11:D40" si="4">B11-C11</f>
        <v>5.4251660911806638</v>
      </c>
      <c r="E11" s="4">
        <v>1</v>
      </c>
      <c r="F11" s="4">
        <f t="shared" si="0"/>
        <v>4.5758654310362736</v>
      </c>
      <c r="G11" s="4">
        <f t="shared" si="1"/>
        <v>5.4251660911806638</v>
      </c>
    </row>
    <row r="12" spans="1:23" x14ac:dyDescent="0.25">
      <c r="A12" s="4">
        <v>2</v>
      </c>
      <c r="B12" s="4">
        <f t="shared" si="2"/>
        <v>10.002063150837682</v>
      </c>
      <c r="C12" s="4">
        <f t="shared" si="3"/>
        <v>7.0591735692579904</v>
      </c>
      <c r="D12" s="4">
        <f t="shared" si="4"/>
        <v>2.9428895815796912</v>
      </c>
      <c r="E12" s="4">
        <v>2</v>
      </c>
      <c r="F12" s="4">
        <f t="shared" si="0"/>
        <v>7.0591735692579904</v>
      </c>
      <c r="G12" s="4">
        <f t="shared" si="1"/>
        <v>2.9428895815796912</v>
      </c>
    </row>
    <row r="13" spans="1:23" x14ac:dyDescent="0.25">
      <c r="A13" s="4">
        <v>3</v>
      </c>
      <c r="B13" s="4">
        <f t="shared" si="2"/>
        <v>10.00309488587321</v>
      </c>
      <c r="C13" s="4">
        <f t="shared" si="3"/>
        <v>8.4070731818035238</v>
      </c>
      <c r="D13" s="4">
        <f t="shared" si="4"/>
        <v>1.5960217040696865</v>
      </c>
      <c r="E13" s="4">
        <v>3</v>
      </c>
      <c r="F13" s="4">
        <f t="shared" si="0"/>
        <v>8.4070731818035238</v>
      </c>
      <c r="G13" s="4">
        <f t="shared" si="1"/>
        <v>1.5960217040696865</v>
      </c>
    </row>
    <row r="14" spans="1:23" x14ac:dyDescent="0.25">
      <c r="A14" s="4">
        <v>4</v>
      </c>
      <c r="B14" s="4">
        <f t="shared" si="2"/>
        <v>10.0041267273345</v>
      </c>
      <c r="C14" s="4">
        <f t="shared" si="3"/>
        <v>9.1389072376296312</v>
      </c>
      <c r="D14" s="4">
        <f t="shared" si="4"/>
        <v>0.86521948970486839</v>
      </c>
      <c r="E14" s="4">
        <v>4</v>
      </c>
      <c r="F14" s="4">
        <f t="shared" si="0"/>
        <v>9.1389072376296312</v>
      </c>
      <c r="G14" s="4">
        <f t="shared" si="1"/>
        <v>0.86521948970486839</v>
      </c>
    </row>
    <row r="15" spans="1:23" x14ac:dyDescent="0.25">
      <c r="A15" s="4">
        <v>5</v>
      </c>
      <c r="B15" s="4">
        <f t="shared" si="2"/>
        <v>10.005158675232529</v>
      </c>
      <c r="C15" s="4">
        <f t="shared" si="3"/>
        <v>9.5364680021261634</v>
      </c>
      <c r="D15" s="4">
        <f t="shared" si="4"/>
        <v>0.46869067310636581</v>
      </c>
      <c r="E15" s="4">
        <v>5</v>
      </c>
      <c r="F15" s="4">
        <f t="shared" si="0"/>
        <v>9.5364680021261634</v>
      </c>
      <c r="G15" s="4">
        <f t="shared" si="1"/>
        <v>0.46869067310636581</v>
      </c>
    </row>
    <row r="16" spans="1:23" x14ac:dyDescent="0.25">
      <c r="A16" s="4">
        <v>6</v>
      </c>
      <c r="B16" s="4">
        <f t="shared" si="2"/>
        <v>10.006190729578277</v>
      </c>
      <c r="C16" s="4">
        <f t="shared" si="3"/>
        <v>9.7526542061534727</v>
      </c>
      <c r="D16" s="4">
        <f t="shared" si="4"/>
        <v>0.25353652342480437</v>
      </c>
      <c r="E16" s="4">
        <v>6</v>
      </c>
      <c r="F16" s="4">
        <f t="shared" si="0"/>
        <v>9.7526542061534727</v>
      </c>
      <c r="G16" s="4">
        <f t="shared" si="1"/>
        <v>0.25353652342480437</v>
      </c>
    </row>
    <row r="17" spans="1:7" x14ac:dyDescent="0.25">
      <c r="A17" s="4">
        <v>7</v>
      </c>
      <c r="B17" s="4">
        <f t="shared" si="2"/>
        <v>10.007222890382723</v>
      </c>
      <c r="C17" s="4">
        <f t="shared" si="3"/>
        <v>9.8704277502698048</v>
      </c>
      <c r="D17" s="4">
        <f t="shared" si="4"/>
        <v>0.13679514011291793</v>
      </c>
      <c r="E17" s="4">
        <v>7</v>
      </c>
      <c r="F17" s="4">
        <f t="shared" si="0"/>
        <v>9.8704277502698048</v>
      </c>
      <c r="G17" s="4">
        <f t="shared" si="1"/>
        <v>0.13679514011291793</v>
      </c>
    </row>
    <row r="18" spans="1:7" x14ac:dyDescent="0.25">
      <c r="A18" s="4">
        <v>8</v>
      </c>
      <c r="B18" s="4">
        <f t="shared" si="2"/>
        <v>10.008255157656849</v>
      </c>
      <c r="C18" s="4">
        <f t="shared" si="3"/>
        <v>9.9348032458186157</v>
      </c>
      <c r="D18" s="4">
        <f t="shared" si="4"/>
        <v>7.3451911838233741E-2</v>
      </c>
      <c r="E18" s="4">
        <v>8</v>
      </c>
      <c r="F18" s="4">
        <f t="shared" si="0"/>
        <v>9.9348032458186157</v>
      </c>
      <c r="G18" s="4">
        <f t="shared" si="1"/>
        <v>7.3451911838233741E-2</v>
      </c>
    </row>
    <row r="19" spans="1:7" x14ac:dyDescent="0.25">
      <c r="A19" s="4">
        <v>9</v>
      </c>
      <c r="B19" s="4">
        <f t="shared" si="2"/>
        <v>10.009287531411637</v>
      </c>
      <c r="C19" s="4">
        <f t="shared" si="3"/>
        <v>9.9702053409933384</v>
      </c>
      <c r="D19" s="4">
        <f t="shared" si="4"/>
        <v>3.9082190418298524E-2</v>
      </c>
      <c r="E19" s="4">
        <v>9</v>
      </c>
      <c r="F19" s="4">
        <f t="shared" si="0"/>
        <v>9.9702053409933384</v>
      </c>
      <c r="G19" s="4">
        <f t="shared" si="1"/>
        <v>3.9082190418298524E-2</v>
      </c>
    </row>
    <row r="20" spans="1:7" x14ac:dyDescent="0.25">
      <c r="A20" s="4">
        <v>10</v>
      </c>
      <c r="B20" s="4">
        <f t="shared" si="2"/>
        <v>10.010320011658074</v>
      </c>
      <c r="C20" s="4">
        <f t="shared" si="3"/>
        <v>9.9898866980223477</v>
      </c>
      <c r="D20" s="4">
        <f t="shared" si="4"/>
        <v>2.043331363572598E-2</v>
      </c>
      <c r="E20" s="4">
        <v>10</v>
      </c>
      <c r="F20" s="4">
        <f t="shared" si="0"/>
        <v>9.9898866980223477</v>
      </c>
      <c r="G20" s="4">
        <f t="shared" si="1"/>
        <v>2.043331363572598E-2</v>
      </c>
    </row>
    <row r="21" spans="1:7" x14ac:dyDescent="0.25">
      <c r="A21" s="4">
        <v>11</v>
      </c>
      <c r="B21" s="4">
        <f t="shared" si="2"/>
        <v>10.011352598407139</v>
      </c>
      <c r="C21" s="4">
        <f t="shared" si="3"/>
        <v>10.001038129023161</v>
      </c>
      <c r="D21" s="4">
        <f t="shared" si="4"/>
        <v>1.0314469383978064E-2</v>
      </c>
      <c r="E21" s="4">
        <v>11</v>
      </c>
      <c r="F21" s="4">
        <f t="shared" si="0"/>
        <v>10.001038129023161</v>
      </c>
      <c r="G21" s="4">
        <f t="shared" si="1"/>
        <v>1.0314469383978064E-2</v>
      </c>
    </row>
    <row r="22" spans="1:7" x14ac:dyDescent="0.25">
      <c r="A22" s="4">
        <v>12</v>
      </c>
      <c r="B22" s="4">
        <f t="shared" si="2"/>
        <v>10.012385291669826</v>
      </c>
      <c r="C22" s="4">
        <f t="shared" si="3"/>
        <v>10.0075613239392</v>
      </c>
      <c r="D22" s="4">
        <f t="shared" si="4"/>
        <v>4.8239677306263218E-3</v>
      </c>
      <c r="E22" s="4">
        <v>12</v>
      </c>
      <c r="F22" s="4">
        <f t="shared" si="0"/>
        <v>10.0075613239392</v>
      </c>
      <c r="G22" s="4">
        <f t="shared" si="1"/>
        <v>4.8239677306263218E-3</v>
      </c>
    </row>
    <row r="23" spans="1:7" x14ac:dyDescent="0.25">
      <c r="A23" s="4">
        <v>13</v>
      </c>
      <c r="B23" s="4">
        <f t="shared" si="2"/>
        <v>10.013418091457114</v>
      </c>
      <c r="C23" s="4">
        <f t="shared" si="3"/>
        <v>10.011573315475848</v>
      </c>
      <c r="D23" s="4">
        <f t="shared" si="4"/>
        <v>1.8447759812652009E-3</v>
      </c>
      <c r="E23" s="4">
        <v>13</v>
      </c>
      <c r="F23" s="4">
        <f t="shared" si="0"/>
        <v>10.011573315475848</v>
      </c>
      <c r="G23" s="4">
        <f t="shared" si="1"/>
        <v>1.8447759812652009E-3</v>
      </c>
    </row>
    <row r="24" spans="1:7" x14ac:dyDescent="0.25">
      <c r="A24" s="5">
        <v>14</v>
      </c>
      <c r="B24" s="5">
        <f t="shared" si="2"/>
        <v>10.014450997779994</v>
      </c>
      <c r="C24" s="5">
        <f t="shared" si="3"/>
        <v>10.014222792419163</v>
      </c>
      <c r="D24" s="5">
        <f t="shared" si="4"/>
        <v>2.2820536083045795E-4</v>
      </c>
      <c r="E24" s="4">
        <v>14</v>
      </c>
      <c r="F24" s="4">
        <f t="shared" si="0"/>
        <v>10.014222792419163</v>
      </c>
      <c r="G24" s="4">
        <f t="shared" si="1"/>
        <v>2.2820536083045795E-4</v>
      </c>
    </row>
    <row r="25" spans="1:7" x14ac:dyDescent="0.25">
      <c r="A25" s="13">
        <v>15</v>
      </c>
      <c r="B25" s="4">
        <f t="shared" si="2"/>
        <v>10.015484010649455</v>
      </c>
      <c r="C25" s="4">
        <f t="shared" si="3"/>
        <v>10.01613302616628</v>
      </c>
      <c r="D25" s="4">
        <f t="shared" si="4"/>
        <v>-6.4901551682439163E-4</v>
      </c>
      <c r="E25" s="4">
        <v>0</v>
      </c>
      <c r="F25" s="4">
        <f>B25*($C$5/($C$5-$C$4))*(1-EXP(($C$4-$C$5)*E25))</f>
        <v>0</v>
      </c>
      <c r="G25" s="4">
        <f>B25-F25</f>
        <v>10.015484010649455</v>
      </c>
    </row>
    <row r="26" spans="1:7" x14ac:dyDescent="0.25">
      <c r="A26" s="4">
        <v>16</v>
      </c>
      <c r="B26" s="4">
        <f t="shared" si="2"/>
        <v>10.016517130076492</v>
      </c>
      <c r="C26" s="4">
        <f t="shared" si="3"/>
        <v>10.017642199906463</v>
      </c>
      <c r="D26" s="4">
        <f t="shared" si="4"/>
        <v>-1.1250698299711814E-3</v>
      </c>
      <c r="E26" s="4">
        <v>1</v>
      </c>
      <c r="F26" s="4">
        <f t="shared" ref="F26:F29" si="5">B26*($C$5/($C$5-$C$4))*(1-EXP(($C$4-$C$5)*E26))</f>
        <v>4.5829507059427375</v>
      </c>
      <c r="G26" s="4">
        <f t="shared" ref="G26:G29" si="6">B26-F26</f>
        <v>5.4335664241337547</v>
      </c>
    </row>
    <row r="27" spans="1:7" x14ac:dyDescent="0.25">
      <c r="A27" s="4">
        <v>17</v>
      </c>
      <c r="B27" s="4">
        <f t="shared" si="2"/>
        <v>10.017550356072091</v>
      </c>
      <c r="C27" s="4">
        <f t="shared" si="3"/>
        <v>10.01893380974021</v>
      </c>
      <c r="D27" s="4">
        <f t="shared" si="4"/>
        <v>-1.3834536681187615E-3</v>
      </c>
      <c r="E27" s="4">
        <v>2</v>
      </c>
      <c r="F27" s="4">
        <f t="shared" si="5"/>
        <v>7.0701040011302645</v>
      </c>
      <c r="G27" s="4">
        <f t="shared" si="6"/>
        <v>2.9474463549418264</v>
      </c>
    </row>
    <row r="28" spans="1:7" x14ac:dyDescent="0.25">
      <c r="A28" s="4">
        <v>18</v>
      </c>
      <c r="B28" s="4">
        <f t="shared" si="2"/>
        <v>10.018583688647249</v>
      </c>
      <c r="C28" s="4">
        <f t="shared" si="3"/>
        <v>10.020107419515607</v>
      </c>
      <c r="D28" s="4">
        <f t="shared" si="4"/>
        <v>-1.5237308683584416E-3</v>
      </c>
      <c r="E28" s="4">
        <v>3</v>
      </c>
      <c r="F28" s="4">
        <f t="shared" si="5"/>
        <v>8.4200907028713043</v>
      </c>
      <c r="G28" s="4">
        <f t="shared" si="6"/>
        <v>1.5984929857759447</v>
      </c>
    </row>
    <row r="29" spans="1:7" x14ac:dyDescent="0.25">
      <c r="A29" s="4">
        <v>19</v>
      </c>
      <c r="B29" s="4">
        <f t="shared" si="2"/>
        <v>10.019617127812957</v>
      </c>
      <c r="C29" s="4">
        <f t="shared" si="3"/>
        <v>10.021217051962505</v>
      </c>
      <c r="D29" s="4">
        <f t="shared" si="4"/>
        <v>-1.5999241495485705E-3</v>
      </c>
      <c r="E29" s="4">
        <v>4</v>
      </c>
      <c r="F29" s="4">
        <f t="shared" si="5"/>
        <v>9.1530579313288172</v>
      </c>
      <c r="G29" s="4">
        <f t="shared" si="6"/>
        <v>0.8665591964841397</v>
      </c>
    </row>
    <row r="30" spans="1:7" x14ac:dyDescent="0.25">
      <c r="A30" s="4">
        <v>20</v>
      </c>
      <c r="B30" s="4">
        <f t="shared" si="2"/>
        <v>10.02065067358021</v>
      </c>
      <c r="C30" s="4">
        <f t="shared" si="3"/>
        <v>10.022292019483206</v>
      </c>
      <c r="D30" s="4">
        <f t="shared" si="4"/>
        <v>-1.6413459029962496E-3</v>
      </c>
      <c r="E30" s="4">
        <v>5</v>
      </c>
      <c r="F30" s="4">
        <f>B30*($C$5/($C$5-$C$4))*(1-EXP(($C$4-$C$5)*E30))</f>
        <v>9.5512342793364748</v>
      </c>
      <c r="G30" s="4">
        <f>B30-F30</f>
        <v>0.46941639424373527</v>
      </c>
    </row>
    <row r="31" spans="1:7" x14ac:dyDescent="0.25">
      <c r="A31" s="4">
        <v>21</v>
      </c>
      <c r="B31" s="4">
        <f t="shared" si="2"/>
        <v>10.021684325960006</v>
      </c>
      <c r="C31" s="4">
        <f t="shared" si="3"/>
        <v>10.023348226809954</v>
      </c>
      <c r="D31" s="4">
        <f t="shared" si="4"/>
        <v>-1.6639008499481633E-3</v>
      </c>
      <c r="E31" s="4">
        <v>6</v>
      </c>
      <c r="F31" s="4">
        <f t="shared" ref="F31:F33" si="7">B31*($C$5/($C$5-$C$4))*(1-EXP(($C$4-$C$5)*E31))</f>
        <v>9.7677552263123282</v>
      </c>
      <c r="G31" s="4">
        <f t="shared" ref="G31:G33" si="8">B31-F31</f>
        <v>0.25392909964767796</v>
      </c>
    </row>
    <row r="32" spans="1:7" x14ac:dyDescent="0.25">
      <c r="A32" s="4">
        <v>22</v>
      </c>
      <c r="B32" s="4">
        <f t="shared" si="2"/>
        <v>10.022718084963341</v>
      </c>
      <c r="C32" s="4">
        <f t="shared" si="3"/>
        <v>10.024394303756591</v>
      </c>
      <c r="D32" s="4">
        <f t="shared" si="4"/>
        <v>-1.6762187932499728E-3</v>
      </c>
      <c r="E32" s="4">
        <v>7</v>
      </c>
      <c r="F32" s="4">
        <f t="shared" si="7"/>
        <v>9.885711131109792</v>
      </c>
      <c r="G32" s="4">
        <f t="shared" si="8"/>
        <v>0.13700695385354855</v>
      </c>
    </row>
    <row r="33" spans="1:7" x14ac:dyDescent="0.25">
      <c r="A33" s="4">
        <v>23</v>
      </c>
      <c r="B33" s="4">
        <f t="shared" si="2"/>
        <v>10.023751950601213</v>
      </c>
      <c r="C33" s="4">
        <f t="shared" si="3"/>
        <v>10.025434932811468</v>
      </c>
      <c r="D33" s="4">
        <f t="shared" si="4"/>
        <v>-1.6829822102550906E-3</v>
      </c>
      <c r="E33" s="4">
        <v>8</v>
      </c>
      <c r="F33" s="4">
        <f t="shared" si="7"/>
        <v>9.9501863057444666</v>
      </c>
      <c r="G33" s="4">
        <f t="shared" si="8"/>
        <v>7.3565644856746104E-2</v>
      </c>
    </row>
    <row r="34" spans="1:7" x14ac:dyDescent="0.25">
      <c r="A34" s="4">
        <v>24</v>
      </c>
      <c r="B34" s="4">
        <f t="shared" si="2"/>
        <v>10.024785922884622</v>
      </c>
      <c r="C34" s="4">
        <f t="shared" si="3"/>
        <v>10.026472654668686</v>
      </c>
      <c r="D34" s="4">
        <f t="shared" si="4"/>
        <v>-1.6867317840638663E-3</v>
      </c>
      <c r="E34" s="4">
        <v>9</v>
      </c>
      <c r="F34" s="4">
        <f>B34*($C$5/($C$5-$C$4))*(1-EXP(($C$4-$C$5)*E34))</f>
        <v>9.9856432175610585</v>
      </c>
      <c r="G34" s="4">
        <f>B34-F34</f>
        <v>3.9142705323563121E-2</v>
      </c>
    </row>
    <row r="35" spans="1:7" x14ac:dyDescent="0.25">
      <c r="A35" s="4">
        <v>25</v>
      </c>
      <c r="B35" s="4">
        <f t="shared" si="2"/>
        <v>10.025820001824572</v>
      </c>
      <c r="C35" s="4">
        <f t="shared" si="3"/>
        <v>10.027508847898098</v>
      </c>
      <c r="D35" s="4">
        <f t="shared" si="4"/>
        <v>-1.6888460735255961E-3</v>
      </c>
      <c r="E35" s="4">
        <v>10</v>
      </c>
      <c r="F35" s="4">
        <f t="shared" ref="F35:F36" si="9">B35*($C$5/($C$5-$C$4))*(1-EXP(($C$4-$C$5)*E35))</f>
        <v>10.005355049224251</v>
      </c>
      <c r="G35" s="4">
        <f t="shared" ref="G35:G36" si="10">B35-F35</f>
        <v>2.0464952600320885E-2</v>
      </c>
    </row>
    <row r="36" spans="1:7" x14ac:dyDescent="0.25">
      <c r="A36" s="4">
        <v>26</v>
      </c>
      <c r="B36" s="4">
        <f t="shared" si="2"/>
        <v>10.026854187432059</v>
      </c>
      <c r="C36" s="4">
        <f t="shared" si="3"/>
        <v>10.028544260508163</v>
      </c>
      <c r="D36" s="4">
        <f t="shared" si="4"/>
        <v>-1.69007307610336E-3</v>
      </c>
      <c r="E36" s="4">
        <v>11</v>
      </c>
      <c r="F36" s="4">
        <f t="shared" si="9"/>
        <v>10.016523747112704</v>
      </c>
      <c r="G36" s="4">
        <f t="shared" si="10"/>
        <v>1.0330440319355816E-2</v>
      </c>
    </row>
    <row r="37" spans="1:7" x14ac:dyDescent="0.25">
      <c r="A37" s="4">
        <v>27</v>
      </c>
      <c r="B37" s="4">
        <f t="shared" si="2"/>
        <v>10.027888479718092</v>
      </c>
      <c r="C37" s="4">
        <f t="shared" si="3"/>
        <v>10.029579298368654</v>
      </c>
      <c r="D37" s="4">
        <f t="shared" si="4"/>
        <v>-1.6908186505624201E-3</v>
      </c>
      <c r="E37" s="4">
        <v>12</v>
      </c>
      <c r="F37" s="4">
        <f t="shared" ref="F37:F40" si="11">B37*($C$5/($C$5-$C$4))*(1-EXP(($C$4-$C$5)*E37))</f>
        <v>10.023057042550695</v>
      </c>
      <c r="G37" s="4">
        <f t="shared" ref="G37:G40" si="12">B37-F37</f>
        <v>4.8314371673967571E-3</v>
      </c>
    </row>
    <row r="38" spans="1:7" x14ac:dyDescent="0.25">
      <c r="A38" s="4">
        <v>28</v>
      </c>
      <c r="B38" s="4">
        <f t="shared" si="2"/>
        <v>10.02892287869367</v>
      </c>
      <c r="C38" s="4">
        <f t="shared" si="3"/>
        <v>10.030614181707026</v>
      </c>
      <c r="D38" s="4">
        <f t="shared" si="4"/>
        <v>-1.6913030133558493E-3</v>
      </c>
      <c r="E38" s="4">
        <v>13</v>
      </c>
      <c r="F38" s="4">
        <f t="shared" si="11"/>
        <v>10.027075246259312</v>
      </c>
      <c r="G38" s="4">
        <f t="shared" si="12"/>
        <v>1.8476324343588146E-3</v>
      </c>
    </row>
    <row r="39" spans="1:7" x14ac:dyDescent="0.25">
      <c r="A39" s="4">
        <v>29</v>
      </c>
      <c r="B39" s="4">
        <f t="shared" si="2"/>
        <v>10.029957384369803</v>
      </c>
      <c r="C39" s="4">
        <f t="shared" si="3"/>
        <v>10.031649030022356</v>
      </c>
      <c r="D39" s="4">
        <f t="shared" si="4"/>
        <v>-1.6916456525528645E-3</v>
      </c>
      <c r="E39" s="4">
        <v>14</v>
      </c>
      <c r="F39" s="4">
        <f t="shared" si="11"/>
        <v>10.029728825655548</v>
      </c>
      <c r="G39" s="4">
        <f t="shared" si="12"/>
        <v>2.2855871425520036E-4</v>
      </c>
    </row>
    <row r="40" spans="1:7" x14ac:dyDescent="0.25">
      <c r="A40" s="4">
        <v>30</v>
      </c>
      <c r="B40" s="4">
        <f t="shared" si="2"/>
        <v>10.030991996757493</v>
      </c>
      <c r="C40" s="4">
        <f t="shared" si="3"/>
        <v>10.032683908159138</v>
      </c>
      <c r="D40" s="4">
        <f t="shared" si="4"/>
        <v>-1.6919114016449299E-3</v>
      </c>
      <c r="E40" s="4">
        <v>0</v>
      </c>
      <c r="F40" s="4">
        <f t="shared" si="11"/>
        <v>0</v>
      </c>
      <c r="G40" s="4">
        <f t="shared" si="12"/>
        <v>10.030991996757493</v>
      </c>
    </row>
    <row r="41" spans="1:7" x14ac:dyDescent="0.25">
      <c r="A41" s="4">
        <v>31</v>
      </c>
      <c r="B41" s="4">
        <f t="shared" ref="B41:B44" si="13">$E$4*EXP($C$4*A41)</f>
        <v>10.032026715867747</v>
      </c>
      <c r="C41" s="4">
        <f t="shared" ref="C41:C44" si="14">B41*($C$5/($C$5-$C$4))*(1-EXP(($C$4-$C$5)*A41))</f>
        <v>10.033718851306626</v>
      </c>
      <c r="D41" s="4">
        <f t="shared" ref="D41:D44" si="15">B41-C41</f>
        <v>-1.6921354388781396E-3</v>
      </c>
      <c r="E41" s="4">
        <v>1</v>
      </c>
      <c r="F41" s="4">
        <f t="shared" ref="F41:F44" si="16">B41*($C$5/($C$5-$C$4))*(1-EXP(($C$4-$C$5)*E41))</f>
        <v>4.5900469516964124</v>
      </c>
      <c r="G41" s="4">
        <f t="shared" ref="G41:G44" si="17">B41-F41</f>
        <v>5.441979764171335</v>
      </c>
    </row>
    <row r="42" spans="1:7" x14ac:dyDescent="0.25">
      <c r="A42" s="4">
        <v>32</v>
      </c>
      <c r="B42" s="4">
        <f t="shared" si="13"/>
        <v>10.03306154171158</v>
      </c>
      <c r="C42" s="4">
        <f t="shared" si="14"/>
        <v>10.034753878563334</v>
      </c>
      <c r="D42" s="4">
        <f t="shared" si="15"/>
        <v>-1.6923368517538506E-3</v>
      </c>
      <c r="E42" s="4">
        <v>2</v>
      </c>
      <c r="F42" s="4">
        <f t="shared" si="16"/>
        <v>7.0810513576948928</v>
      </c>
      <c r="G42" s="4">
        <f t="shared" si="17"/>
        <v>2.9520101840166877</v>
      </c>
    </row>
    <row r="43" spans="1:7" x14ac:dyDescent="0.25">
      <c r="A43" s="4">
        <v>33</v>
      </c>
      <c r="B43" s="4">
        <f t="shared" si="13"/>
        <v>10.034096474299997</v>
      </c>
      <c r="C43" s="4">
        <f t="shared" si="14"/>
        <v>10.035789000297026</v>
      </c>
      <c r="D43" s="4">
        <f t="shared" si="15"/>
        <v>-1.6925259970292927E-3</v>
      </c>
      <c r="E43" s="4">
        <v>3</v>
      </c>
      <c r="F43" s="4">
        <f t="shared" si="16"/>
        <v>8.4331283802825681</v>
      </c>
      <c r="G43" s="4">
        <f t="shared" si="17"/>
        <v>1.6009680940174285</v>
      </c>
    </row>
    <row r="44" spans="1:7" x14ac:dyDescent="0.25">
      <c r="A44" s="4">
        <v>34</v>
      </c>
      <c r="B44" s="4">
        <f t="shared" si="13"/>
        <v>10.035131513644009</v>
      </c>
      <c r="C44" s="4">
        <f t="shared" si="14"/>
        <v>10.036824222138227</v>
      </c>
      <c r="D44" s="4">
        <f t="shared" si="15"/>
        <v>-1.6927084942182091E-3</v>
      </c>
      <c r="E44" s="4">
        <v>4</v>
      </c>
      <c r="F44" s="4">
        <f t="shared" si="16"/>
        <v>9.1672305359771951</v>
      </c>
      <c r="G44" s="4">
        <f t="shared" si="17"/>
        <v>0.86790097766681384</v>
      </c>
    </row>
    <row r="45" spans="1:7" x14ac:dyDescent="0.25">
      <c r="A45" s="4">
        <v>35</v>
      </c>
      <c r="B45" s="4">
        <f t="shared" ref="B45:B51" si="18">$E$4*EXP($C$4*A45)</f>
        <v>10.036166659754628</v>
      </c>
      <c r="C45" s="4">
        <f t="shared" ref="C45:C51" si="19">B45*($C$5/($C$5-$C$4))*(1-EXP(($C$4-$C$5)*A45))</f>
        <v>10.037859547147065</v>
      </c>
      <c r="D45" s="4">
        <f t="shared" ref="D45:D51" si="20">B45-C45</f>
        <v>-1.6928873924371146E-3</v>
      </c>
      <c r="E45" s="4">
        <v>5</v>
      </c>
      <c r="F45" s="4">
        <f t="shared" ref="F45:F51" si="21">B45*($C$5/($C$5-$C$4))*(1-EXP(($C$4-$C$5)*E45))</f>
        <v>9.5660234206661432</v>
      </c>
      <c r="G45" s="4">
        <f t="shared" ref="G45:G51" si="22">B45-F45</f>
        <v>0.47014323908848432</v>
      </c>
    </row>
    <row r="46" spans="1:7" x14ac:dyDescent="0.25">
      <c r="A46" s="4">
        <v>36</v>
      </c>
      <c r="B46" s="4">
        <f t="shared" si="18"/>
        <v>10.037201912642871</v>
      </c>
      <c r="C46" s="4">
        <f t="shared" si="19"/>
        <v>10.038894976988987</v>
      </c>
      <c r="D46" s="4">
        <f t="shared" si="20"/>
        <v>-1.6930643461154915E-3</v>
      </c>
      <c r="E46" s="4">
        <v>6</v>
      </c>
      <c r="F46" s="4">
        <f t="shared" si="21"/>
        <v>9.782879628906878</v>
      </c>
      <c r="G46" s="4">
        <f t="shared" si="22"/>
        <v>0.25432228373599308</v>
      </c>
    </row>
    <row r="47" spans="1:7" x14ac:dyDescent="0.25">
      <c r="A47" s="4">
        <v>37</v>
      </c>
      <c r="B47" s="4">
        <f t="shared" si="18"/>
        <v>10.038237272319748</v>
      </c>
      <c r="C47" s="4">
        <f t="shared" si="19"/>
        <v>10.039930512572685</v>
      </c>
      <c r="D47" s="4">
        <f t="shared" si="20"/>
        <v>-1.6932402529370449E-3</v>
      </c>
      <c r="E47" s="4">
        <v>7</v>
      </c>
      <c r="F47" s="4">
        <f t="shared" si="21"/>
        <v>9.901018176752947</v>
      </c>
      <c r="G47" s="4">
        <f t="shared" si="22"/>
        <v>0.13721909556680068</v>
      </c>
    </row>
    <row r="48" spans="1:7" x14ac:dyDescent="0.25">
      <c r="A48" s="4">
        <v>38</v>
      </c>
      <c r="B48" s="4">
        <f t="shared" si="18"/>
        <v>10.039272738796274</v>
      </c>
      <c r="C48" s="4">
        <f t="shared" si="19"/>
        <v>10.040966154396259</v>
      </c>
      <c r="D48" s="4">
        <f t="shared" si="20"/>
        <v>-1.6934155999841494E-3</v>
      </c>
      <c r="E48" s="4">
        <v>8</v>
      </c>
      <c r="F48" s="4">
        <f t="shared" si="21"/>
        <v>9.9655931848166883</v>
      </c>
      <c r="G48" s="4">
        <f t="shared" si="22"/>
        <v>7.3679553979586032E-2</v>
      </c>
    </row>
    <row r="49" spans="1:7" x14ac:dyDescent="0.25">
      <c r="A49" s="4">
        <v>39</v>
      </c>
      <c r="B49" s="4">
        <f t="shared" si="18"/>
        <v>10.04030831208347</v>
      </c>
      <c r="C49" s="4">
        <f t="shared" si="19"/>
        <v>10.042001902735013</v>
      </c>
      <c r="D49" s="4">
        <f t="shared" si="20"/>
        <v>-1.6935906515431753E-3</v>
      </c>
      <c r="E49" s="4">
        <v>9</v>
      </c>
      <c r="F49" s="4">
        <f t="shared" si="21"/>
        <v>10.001104998153298</v>
      </c>
      <c r="G49" s="4">
        <f t="shared" si="22"/>
        <v>3.9203313930171291E-2</v>
      </c>
    </row>
    <row r="50" spans="1:7" x14ac:dyDescent="0.25">
      <c r="A50" s="4">
        <v>40</v>
      </c>
      <c r="B50" s="4">
        <f t="shared" si="18"/>
        <v>10.041343992192351</v>
      </c>
      <c r="C50" s="4">
        <f t="shared" si="19"/>
        <v>10.043037757743365</v>
      </c>
      <c r="D50" s="4">
        <f t="shared" si="20"/>
        <v>-1.6937655510140814E-3</v>
      </c>
      <c r="E50" s="4">
        <v>10</v>
      </c>
      <c r="F50" s="4">
        <f t="shared" si="21"/>
        <v>10.020847351637629</v>
      </c>
      <c r="G50" s="4">
        <f t="shared" si="22"/>
        <v>2.0496640554721779E-2</v>
      </c>
    </row>
    <row r="51" spans="1:7" x14ac:dyDescent="0.25">
      <c r="A51" s="4">
        <v>41</v>
      </c>
      <c r="B51" s="4">
        <f t="shared" si="18"/>
        <v>10.042379779133935</v>
      </c>
      <c r="C51" s="4">
        <f t="shared" si="19"/>
        <v>10.044073719510141</v>
      </c>
      <c r="D51" s="4">
        <f t="shared" si="20"/>
        <v>-1.6939403762066263E-3</v>
      </c>
      <c r="E51" s="4">
        <v>11</v>
      </c>
      <c r="F51" s="4">
        <f t="shared" si="21"/>
        <v>10.032033343149786</v>
      </c>
      <c r="G51" s="4">
        <f t="shared" si="22"/>
        <v>1.0346435984148528E-2</v>
      </c>
    </row>
    <row r="52" spans="1:7" x14ac:dyDescent="0.25">
      <c r="A52" s="4">
        <v>42</v>
      </c>
      <c r="B52" s="4">
        <f t="shared" ref="B52:B65" si="23">$E$4*EXP($C$4*A52)</f>
        <v>10.043415672919242</v>
      </c>
      <c r="C52" s="4">
        <f t="shared" ref="C52:C65" si="24">B52*($C$5/($C$5-$C$4))*(1-EXP(($C$4-$C$5)*A52))</f>
        <v>10.045109788088583</v>
      </c>
      <c r="D52" s="4">
        <f t="shared" ref="D52:D65" si="25">B52-C52</f>
        <v>-1.6941151693412593E-3</v>
      </c>
      <c r="E52" s="4">
        <v>12</v>
      </c>
      <c r="F52" s="4">
        <f t="shared" ref="F52:F65" si="26">B52*($C$5/($C$5-$C$4))*(1-EXP(($C$4-$C$5)*E52))</f>
        <v>10.038576754749387</v>
      </c>
      <c r="G52" s="4">
        <f t="shared" ref="G52:G65" si="27">B52-F52</f>
        <v>4.8389181698542671E-3</v>
      </c>
    </row>
    <row r="53" spans="1:7" x14ac:dyDescent="0.25">
      <c r="A53" s="4">
        <v>43</v>
      </c>
      <c r="B53" s="4">
        <f t="shared" si="23"/>
        <v>10.044451673559298</v>
      </c>
      <c r="C53" s="4">
        <f t="shared" si="24"/>
        <v>10.046145963512624</v>
      </c>
      <c r="D53" s="4">
        <f t="shared" si="25"/>
        <v>-1.6942899533258782E-3</v>
      </c>
      <c r="E53" s="4">
        <v>13</v>
      </c>
      <c r="F53" s="4">
        <f t="shared" si="26"/>
        <v>10.042601180248909</v>
      </c>
      <c r="G53" s="4">
        <f t="shared" si="27"/>
        <v>1.8504933103891119E-3</v>
      </c>
    </row>
    <row r="54" spans="1:7" x14ac:dyDescent="0.25">
      <c r="A54" s="4">
        <v>44</v>
      </c>
      <c r="B54" s="4">
        <f t="shared" si="23"/>
        <v>10.04548778106512</v>
      </c>
      <c r="C54" s="4">
        <f t="shared" si="24"/>
        <v>10.047182245805713</v>
      </c>
      <c r="D54" s="4">
        <f t="shared" si="25"/>
        <v>-1.6944647405932045E-3</v>
      </c>
      <c r="E54" s="4">
        <v>14</v>
      </c>
      <c r="F54" s="4">
        <f t="shared" si="26"/>
        <v>10.045258868450308</v>
      </c>
      <c r="G54" s="4">
        <f t="shared" si="27"/>
        <v>2.2891261481206016E-4</v>
      </c>
    </row>
    <row r="55" spans="1:7" x14ac:dyDescent="0.25">
      <c r="A55" s="4">
        <v>45</v>
      </c>
      <c r="B55" s="4">
        <f t="shared" si="23"/>
        <v>10.046523995447734</v>
      </c>
      <c r="C55" s="4">
        <f t="shared" si="24"/>
        <v>10.048218634985622</v>
      </c>
      <c r="D55" s="4">
        <f t="shared" si="25"/>
        <v>-1.6946395378880652E-3</v>
      </c>
      <c r="E55" s="4">
        <v>0</v>
      </c>
      <c r="F55" s="4">
        <f t="shared" si="26"/>
        <v>0</v>
      </c>
      <c r="G55" s="4">
        <f t="shared" si="27"/>
        <v>10.046523995447734</v>
      </c>
    </row>
    <row r="56" spans="1:7" x14ac:dyDescent="0.25">
      <c r="A56" s="4">
        <v>46</v>
      </c>
      <c r="B56" s="4">
        <f t="shared" si="23"/>
        <v>10.047560316718162</v>
      </c>
      <c r="C56" s="4">
        <f t="shared" si="24"/>
        <v>10.049255131067033</v>
      </c>
      <c r="D56" s="4">
        <f t="shared" si="25"/>
        <v>-1.6948143488715317E-3</v>
      </c>
      <c r="E56" s="4">
        <v>1</v>
      </c>
      <c r="F56" s="4">
        <f t="shared" si="26"/>
        <v>4.5971541852845705</v>
      </c>
      <c r="G56" s="4">
        <f t="shared" si="27"/>
        <v>5.4504061314335912</v>
      </c>
    </row>
    <row r="57" spans="1:7" x14ac:dyDescent="0.25">
      <c r="A57" s="4">
        <v>47</v>
      </c>
      <c r="B57" s="4">
        <f t="shared" si="23"/>
        <v>10.048596744887433</v>
      </c>
      <c r="C57" s="4">
        <f t="shared" si="24"/>
        <v>10.050291734062965</v>
      </c>
      <c r="D57" s="4">
        <f t="shared" si="25"/>
        <v>-1.6949891755313473E-3</v>
      </c>
      <c r="E57" s="4">
        <v>2</v>
      </c>
      <c r="F57" s="4">
        <f t="shared" si="26"/>
        <v>7.0920156651580823</v>
      </c>
      <c r="G57" s="4">
        <f t="shared" si="27"/>
        <v>2.956581079729351</v>
      </c>
    </row>
    <row r="58" spans="1:7" x14ac:dyDescent="0.25">
      <c r="A58" s="4">
        <v>48</v>
      </c>
      <c r="B58" s="4">
        <f t="shared" si="23"/>
        <v>10.049633279966571</v>
      </c>
      <c r="C58" s="4">
        <f t="shared" si="24"/>
        <v>10.051328443985517</v>
      </c>
      <c r="D58" s="4">
        <f t="shared" si="25"/>
        <v>-1.6951640189457606E-3</v>
      </c>
      <c r="E58" s="4">
        <v>3</v>
      </c>
      <c r="F58" s="4">
        <f t="shared" si="26"/>
        <v>8.4461862452474215</v>
      </c>
      <c r="G58" s="4">
        <f t="shared" si="27"/>
        <v>1.6034470347191494</v>
      </c>
    </row>
    <row r="59" spans="1:7" x14ac:dyDescent="0.25">
      <c r="A59" s="4">
        <v>49</v>
      </c>
      <c r="B59" s="4">
        <f t="shared" si="23"/>
        <v>10.050669921966604</v>
      </c>
      <c r="C59" s="4">
        <f t="shared" si="24"/>
        <v>10.05236526084631</v>
      </c>
      <c r="D59" s="4">
        <f t="shared" si="25"/>
        <v>-1.6953388797062985E-3</v>
      </c>
      <c r="E59" s="4">
        <v>4</v>
      </c>
      <c r="F59" s="4">
        <f t="shared" si="26"/>
        <v>9.1814250855017043</v>
      </c>
      <c r="G59" s="4">
        <f t="shared" si="27"/>
        <v>0.86924483646489925</v>
      </c>
    </row>
    <row r="60" spans="1:7" x14ac:dyDescent="0.25">
      <c r="A60" s="4">
        <v>50</v>
      </c>
      <c r="B60" s="4">
        <f t="shared" si="23"/>
        <v>10.051706670898566</v>
      </c>
      <c r="C60" s="4">
        <f t="shared" si="24"/>
        <v>10.05340218465669</v>
      </c>
      <c r="D60" s="4">
        <f t="shared" si="25"/>
        <v>-1.6955137581238233E-3</v>
      </c>
      <c r="E60" s="4">
        <v>5</v>
      </c>
      <c r="F60" s="4">
        <f t="shared" si="26"/>
        <v>9.5808354615180011</v>
      </c>
      <c r="G60" s="4">
        <f t="shared" si="27"/>
        <v>0.47087120938056515</v>
      </c>
    </row>
    <row r="61" spans="1:7" x14ac:dyDescent="0.25">
      <c r="A61" s="4">
        <v>51</v>
      </c>
      <c r="B61" s="4">
        <f t="shared" si="23"/>
        <v>10.052743526773483</v>
      </c>
      <c r="C61" s="4">
        <f t="shared" si="24"/>
        <v>10.054439215427861</v>
      </c>
      <c r="D61" s="4">
        <f t="shared" si="25"/>
        <v>-1.6956886543777472E-3</v>
      </c>
      <c r="E61" s="4">
        <v>6</v>
      </c>
      <c r="F61" s="4">
        <f t="shared" si="26"/>
        <v>9.7980274501425129</v>
      </c>
      <c r="G61" s="4">
        <f t="shared" si="27"/>
        <v>0.25471607663097018</v>
      </c>
    </row>
    <row r="62" spans="1:7" x14ac:dyDescent="0.25">
      <c r="A62" s="4">
        <v>52</v>
      </c>
      <c r="B62" s="4">
        <f t="shared" si="23"/>
        <v>10.053780489602385</v>
      </c>
      <c r="C62" s="4">
        <f t="shared" si="24"/>
        <v>10.055476353170945</v>
      </c>
      <c r="D62" s="4">
        <f t="shared" si="25"/>
        <v>-1.6958635685604406E-3</v>
      </c>
      <c r="E62" s="4">
        <v>7</v>
      </c>
      <c r="F62" s="4">
        <f t="shared" si="26"/>
        <v>9.9163489238418787</v>
      </c>
      <c r="G62" s="4">
        <f t="shared" si="27"/>
        <v>0.1374315657605063</v>
      </c>
    </row>
    <row r="63" spans="1:7" x14ac:dyDescent="0.25">
      <c r="A63" s="4">
        <v>53</v>
      </c>
      <c r="B63" s="4">
        <f t="shared" si="23"/>
        <v>10.054817559396307</v>
      </c>
      <c r="C63" s="4">
        <f t="shared" si="24"/>
        <v>10.056513597897032</v>
      </c>
      <c r="D63" s="4">
        <f t="shared" si="25"/>
        <v>-1.6960385007251944E-3</v>
      </c>
      <c r="E63" s="4">
        <v>8</v>
      </c>
      <c r="F63" s="4">
        <f t="shared" si="26"/>
        <v>9.9810239199168738</v>
      </c>
      <c r="G63" s="4">
        <f t="shared" si="27"/>
        <v>7.3793639479433182E-2</v>
      </c>
    </row>
    <row r="64" spans="1:7" x14ac:dyDescent="0.25">
      <c r="A64" s="4">
        <v>54</v>
      </c>
      <c r="B64" s="4">
        <f t="shared" si="23"/>
        <v>10.055854736166284</v>
      </c>
      <c r="C64" s="4">
        <f t="shared" si="24"/>
        <v>10.057550949617188</v>
      </c>
      <c r="D64" s="4">
        <f t="shared" si="25"/>
        <v>-1.6962134509039828E-3</v>
      </c>
      <c r="E64" s="4">
        <v>9</v>
      </c>
      <c r="F64" s="4">
        <f t="shared" si="26"/>
        <v>10.016590719783075</v>
      </c>
      <c r="G64" s="4">
        <f t="shared" si="27"/>
        <v>3.9264016383208755E-2</v>
      </c>
    </row>
    <row r="65" spans="1:7" x14ac:dyDescent="0.25">
      <c r="A65" s="4">
        <v>55</v>
      </c>
      <c r="B65" s="4">
        <f t="shared" si="23"/>
        <v>10.056892019923346</v>
      </c>
      <c r="C65" s="4">
        <f t="shared" si="24"/>
        <v>10.058588408342457</v>
      </c>
      <c r="D65" s="4">
        <f t="shared" si="25"/>
        <v>-1.6963884191110168E-3</v>
      </c>
      <c r="E65" s="4">
        <v>10</v>
      </c>
      <c r="F65" s="4">
        <f t="shared" si="26"/>
        <v>10.036363642348563</v>
      </c>
      <c r="G65" s="4">
        <f t="shared" si="27"/>
        <v>2.0528377574782652E-2</v>
      </c>
    </row>
  </sheetData>
  <mergeCells count="3">
    <mergeCell ref="A8:F8"/>
    <mergeCell ref="A3:B3"/>
    <mergeCell ref="F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Nomor 1</vt:lpstr>
      <vt:lpstr>Nomor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Brigitha Dwinesti</dc:creator>
  <cp:lastModifiedBy>mahdi ramadhan</cp:lastModifiedBy>
  <dcterms:created xsi:type="dcterms:W3CDTF">2018-11-28T19:14:01Z</dcterms:created>
  <dcterms:modified xsi:type="dcterms:W3CDTF">2018-12-02T18:18:07Z</dcterms:modified>
</cp:coreProperties>
</file>