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hamdi/Desktop/"/>
    </mc:Choice>
  </mc:AlternateContent>
  <bookViews>
    <workbookView xWindow="2020" yWindow="260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6" i="1" l="1"/>
  <c r="O125" i="1"/>
  <c r="Q133" i="1"/>
  <c r="Q134" i="1"/>
  <c r="E141" i="1"/>
  <c r="E140" i="1"/>
  <c r="E139" i="1"/>
  <c r="E138" i="1"/>
  <c r="E137" i="1"/>
  <c r="E136" i="1"/>
  <c r="E135" i="1"/>
  <c r="E134" i="1"/>
  <c r="O11" i="1"/>
  <c r="O16" i="1"/>
  <c r="O18" i="1"/>
  <c r="O19" i="1"/>
  <c r="O24" i="1"/>
  <c r="O25" i="1"/>
  <c r="O29" i="1"/>
  <c r="O32" i="1"/>
  <c r="O34" i="1"/>
  <c r="O36" i="1"/>
  <c r="O38" i="1"/>
  <c r="O39" i="1"/>
  <c r="O42" i="1"/>
  <c r="O44" i="1"/>
  <c r="O45" i="1"/>
  <c r="O47" i="1"/>
  <c r="O49" i="1"/>
  <c r="O52" i="1"/>
  <c r="O53" i="1"/>
  <c r="O56" i="1"/>
  <c r="O57" i="1"/>
  <c r="O59" i="1"/>
  <c r="O61" i="1"/>
  <c r="O62" i="1"/>
  <c r="O63" i="1"/>
  <c r="O65" i="1"/>
  <c r="O68" i="1"/>
  <c r="O70" i="1"/>
  <c r="O72" i="1"/>
  <c r="O71" i="1"/>
  <c r="O74" i="1"/>
  <c r="O76" i="1"/>
  <c r="O78" i="1"/>
  <c r="O80" i="1"/>
  <c r="O82" i="1"/>
  <c r="O84" i="1"/>
  <c r="O85" i="1"/>
  <c r="O87" i="1"/>
  <c r="O89" i="1"/>
  <c r="O92" i="1"/>
  <c r="O94" i="1"/>
  <c r="O95" i="1"/>
  <c r="O97" i="1"/>
  <c r="O99" i="1"/>
  <c r="O102" i="1"/>
  <c r="O104" i="1"/>
  <c r="O106" i="1"/>
  <c r="O107" i="1"/>
  <c r="O110" i="1"/>
  <c r="O111" i="1"/>
  <c r="O114" i="1"/>
  <c r="O116" i="1"/>
  <c r="O118" i="1"/>
  <c r="O21" i="1"/>
  <c r="O27" i="1"/>
  <c r="D146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U146" i="1"/>
  <c r="D145" i="1"/>
  <c r="R151" i="1"/>
  <c r="R150" i="1"/>
  <c r="R149" i="1"/>
  <c r="D147" i="1"/>
  <c r="E142" i="1"/>
  <c r="O7" i="1"/>
  <c r="O14" i="1"/>
  <c r="O120" i="1"/>
  <c r="O119" i="1"/>
  <c r="O121" i="1"/>
  <c r="O122" i="1"/>
  <c r="O10" i="1"/>
  <c r="O124" i="1"/>
  <c r="O123" i="1"/>
  <c r="O8" i="1"/>
  <c r="O9" i="1"/>
  <c r="O12" i="1"/>
  <c r="R19" i="1"/>
  <c r="O13" i="1"/>
  <c r="O15" i="1"/>
  <c r="O23" i="1"/>
  <c r="O31" i="1"/>
  <c r="O55" i="1"/>
  <c r="O103" i="1"/>
  <c r="O43" i="1"/>
  <c r="O51" i="1"/>
  <c r="O67" i="1"/>
  <c r="O75" i="1"/>
  <c r="O91" i="1"/>
  <c r="O115" i="1"/>
  <c r="O20" i="1"/>
  <c r="O28" i="1"/>
  <c r="O100" i="1"/>
  <c r="O108" i="1"/>
  <c r="O109" i="1"/>
  <c r="O101" i="1"/>
  <c r="O69" i="1"/>
  <c r="O93" i="1"/>
  <c r="O117" i="1"/>
  <c r="O33" i="1"/>
  <c r="O41" i="1"/>
  <c r="O73" i="1"/>
  <c r="O105" i="1"/>
  <c r="O113" i="1"/>
  <c r="O40" i="1"/>
  <c r="O48" i="1"/>
  <c r="O88" i="1"/>
  <c r="O96" i="1"/>
  <c r="O112" i="1"/>
  <c r="O26" i="1"/>
  <c r="O50" i="1"/>
  <c r="O66" i="1"/>
  <c r="O90" i="1"/>
  <c r="O98" i="1"/>
  <c r="O22" i="1"/>
  <c r="O30" i="1"/>
  <c r="O46" i="1"/>
  <c r="O54" i="1"/>
  <c r="O86" i="1"/>
  <c r="R18" i="1"/>
  <c r="R17" i="1"/>
  <c r="R16" i="1"/>
  <c r="R15" i="1"/>
  <c r="R14" i="1"/>
  <c r="R13" i="1"/>
  <c r="R12" i="1"/>
  <c r="O17" i="1"/>
  <c r="O35" i="1"/>
  <c r="O37" i="1"/>
  <c r="O58" i="1"/>
  <c r="O60" i="1"/>
  <c r="O64" i="1"/>
  <c r="O77" i="1"/>
  <c r="O79" i="1"/>
  <c r="O81" i="1"/>
  <c r="O83" i="1"/>
  <c r="A11" i="1"/>
  <c r="A12" i="1"/>
  <c r="X11" i="1"/>
  <c r="W11" i="1"/>
  <c r="W9" i="1"/>
  <c r="W10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8" i="1"/>
  <c r="Q9" i="1"/>
  <c r="M11" i="1"/>
  <c r="M1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8" i="1"/>
  <c r="M9" i="1"/>
  <c r="M10" i="1"/>
  <c r="M13" i="1"/>
  <c r="M14" i="1"/>
  <c r="M7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3" i="1"/>
  <c r="A14" i="1"/>
  <c r="A15" i="1"/>
  <c r="A8" i="1"/>
  <c r="A9" i="1"/>
  <c r="A10" i="1"/>
  <c r="A7" i="1"/>
</calcChain>
</file>

<file path=xl/sharedStrings.xml><?xml version="1.0" encoding="utf-8"?>
<sst xmlns="http://schemas.openxmlformats.org/spreadsheetml/2006/main" count="378" uniqueCount="245">
  <si>
    <t>عبارت</t>
  </si>
  <si>
    <t>نتیجه</t>
  </si>
  <si>
    <t>I</t>
  </si>
  <si>
    <t>E</t>
  </si>
  <si>
    <t>S</t>
  </si>
  <si>
    <t>N</t>
  </si>
  <si>
    <t>T</t>
  </si>
  <si>
    <t>F</t>
  </si>
  <si>
    <t>P</t>
  </si>
  <si>
    <t>J</t>
  </si>
  <si>
    <t>ش. سوال</t>
  </si>
  <si>
    <t>ش. عبارت</t>
  </si>
  <si>
    <t>j</t>
  </si>
  <si>
    <t>f</t>
  </si>
  <si>
    <t>I/E</t>
  </si>
  <si>
    <t>S/N</t>
  </si>
  <si>
    <t>T/F</t>
  </si>
  <si>
    <t>P/J</t>
  </si>
  <si>
    <t>question_1  I</t>
  </si>
  <si>
    <t>question_2  N</t>
  </si>
  <si>
    <t>question_3  T</t>
  </si>
  <si>
    <t>question_4  J</t>
  </si>
  <si>
    <t>question_5  E</t>
  </si>
  <si>
    <t>question_6  N</t>
  </si>
  <si>
    <t>question_7  F</t>
  </si>
  <si>
    <t>question_8  J</t>
  </si>
  <si>
    <t>question_9  E</t>
  </si>
  <si>
    <t>question_10 N</t>
  </si>
  <si>
    <t>question_11 T</t>
  </si>
  <si>
    <t>question_12 P</t>
  </si>
  <si>
    <t>question_13 I</t>
  </si>
  <si>
    <t>question_14 S</t>
  </si>
  <si>
    <t>question_15 F</t>
  </si>
  <si>
    <t>question_16 J</t>
  </si>
  <si>
    <t>question_17 I</t>
  </si>
  <si>
    <t>question_18 N</t>
  </si>
  <si>
    <t>question_19 T</t>
  </si>
  <si>
    <t>question_20 P</t>
  </si>
  <si>
    <t>question_21 I</t>
  </si>
  <si>
    <t>question_22 N</t>
  </si>
  <si>
    <t>question_23 T</t>
  </si>
  <si>
    <t>question_24 J</t>
  </si>
  <si>
    <t>question_25 I</t>
  </si>
  <si>
    <t>question_26 S</t>
  </si>
  <si>
    <t>question_27 T</t>
  </si>
  <si>
    <t>question_28 J</t>
  </si>
  <si>
    <t>question_29 I</t>
  </si>
  <si>
    <t>question_30 S</t>
  </si>
  <si>
    <t>question_31 T</t>
  </si>
  <si>
    <t>question_32 J</t>
  </si>
  <si>
    <t>question_33 I</t>
  </si>
  <si>
    <t>question_34 S</t>
  </si>
  <si>
    <t>question_35 T</t>
  </si>
  <si>
    <t>question_36 J</t>
  </si>
  <si>
    <t>question_37 E</t>
  </si>
  <si>
    <t>question_38 N</t>
  </si>
  <si>
    <t>question_39 T</t>
  </si>
  <si>
    <t>question_40 P</t>
  </si>
  <si>
    <t>question_41 E</t>
  </si>
  <si>
    <t>question_42 N</t>
  </si>
  <si>
    <t>question_43 T</t>
  </si>
  <si>
    <t>question_44 J</t>
  </si>
  <si>
    <t>question_45 E</t>
  </si>
  <si>
    <t>question_46 S</t>
  </si>
  <si>
    <t>question_47 T</t>
  </si>
  <si>
    <t>question_48 P</t>
  </si>
  <si>
    <t>question_49 I</t>
  </si>
  <si>
    <t>question_50 S</t>
  </si>
  <si>
    <t>question_51 T</t>
  </si>
  <si>
    <t>question_52 J</t>
  </si>
  <si>
    <t>question_53 I</t>
  </si>
  <si>
    <t>question_54 N</t>
  </si>
  <si>
    <t>question_55 T</t>
  </si>
  <si>
    <t>question_56 J</t>
  </si>
  <si>
    <t>question_57 E</t>
  </si>
  <si>
    <t>question_58 N</t>
  </si>
  <si>
    <t>question_59 T</t>
  </si>
  <si>
    <t>question_60 J</t>
  </si>
  <si>
    <t>معمولاً احساسات و عواطف خود را در خويش نگه می دارم.</t>
  </si>
  <si>
    <t xml:space="preserve">معمولاً احساسات و عواطف خودرا با ديگران و به راحتی درميان مي گذارم. </t>
  </si>
  <si>
    <t xml:space="preserve">براي من امور قطعی، عينی و مشخص مهم هستند. </t>
  </si>
  <si>
    <t>براي من ايده ها، استنباط ها و الهامات مهم هستند.</t>
  </si>
  <si>
    <t>هنگام تصميم گيری به آنچه که منطق و خرد بر آن حکم می کند، عمل می کنم.</t>
  </si>
  <si>
    <t>هنگام تصميم گيری به آنچه که احساسات و دلم گواه می دهد، عمل می کنم.</t>
  </si>
  <si>
    <t>دوست دارم در شرايط انعطاف پذير و متغيری زندگی کنم.</t>
  </si>
  <si>
    <t>دوست دارم همه چيز منظم و برنامه ريزی شده باشد.</t>
  </si>
  <si>
    <t>دوست دارم در زمينه های محدودی اطلاعات داشته باشم ولي در هر زمينه عميق و کامل.</t>
  </si>
  <si>
    <t>دوست دارم در زمينه های زيادی اطلاعات داشته باشم ولی در هر زمينه تا حد کم و سطحی.</t>
  </si>
  <si>
    <t xml:space="preserve">بيشتر اوقات به واقعيات عينی (آنچه که وجود دارد ) توجه می کنم. </t>
  </si>
  <si>
    <t>بيشتر اوقات حقايق ( آنچه که بايد وجود داشته باشد ) را در ذهن و تخيل خود مجسم مي کنم.</t>
  </si>
  <si>
    <t>از نظر من يک قاضی و داور عادل براي جامعه مفيدتر است.</t>
  </si>
  <si>
    <t>از نظر من يک معلم و مربی مهربان برای جامعه مفيدتر است.</t>
  </si>
  <si>
    <t xml:space="preserve">ترجيحاً ملاقاتها و ديدارهای خود را بدون برنامه قبلی و آزادانه انجام می دهم. </t>
  </si>
  <si>
    <t>ترجيحاً ديدار با افراد و وعده ملاقات خود را از پيش تعيين می کنم.</t>
  </si>
  <si>
    <t>کم حرف و محتاط هستم و علاقه ای به جلب توجه ديگران به خود ندارم.</t>
  </si>
  <si>
    <t>توجه ديگران را به خود جلب می کنم.</t>
  </si>
  <si>
    <t>اگر معلم بودم ترجيح می دادم دروسي را تدريس کنم که واقعيات و امور قطعی وعينی را شامل شوند.</t>
  </si>
  <si>
    <t>اگر معلم بودم، ترجيحاً دروسی را تدريس می کردم که حقايق و نظريه ها و تئوری ها را شامل شوند (مانند فلسفه).</t>
  </si>
  <si>
    <t>قاطع، محکم و استوار هستم.</t>
  </si>
  <si>
    <t xml:space="preserve">انعطاف پذير ، ملايم و لطيف هستم. </t>
  </si>
  <si>
    <t>غالباً انجام کارهای پيش پا افتاده و جزئی را فراموش می کنم.</t>
  </si>
  <si>
    <t>به منظور جلوگيری از فراموش شدن انجام کارها، آن ها را يادداشت می کنم.</t>
  </si>
  <si>
    <t>در مهمانی ها، جلسات وگردهمايی ها منتظر مي مانم تا ديگران به سوی من بيايند.</t>
  </si>
  <si>
    <t>در مهماني ها، جلسات وگردهمايی ها من سر صحبت را با ديگران باز می کنم.</t>
  </si>
  <si>
    <t>به جزئيات امور توجه زيادی دارم.</t>
  </si>
  <si>
    <t>بيشتر کليت هر موضوعی برايم مهم است و به جزئيات آن توجه زيادی نمی کنم.</t>
  </si>
  <si>
    <t>به آينده اهميت زيادی داده و  برای آن برنامه ريزی می کنم.</t>
  </si>
  <si>
    <t>خيلی به آينده فکر نمی کنم.</t>
  </si>
  <si>
    <t>معمولاً کارها را شروع می کنم و حين اجرا به رفع اشکالات اجرايی وتدارک مورد نياز می پردازم.</t>
  </si>
  <si>
    <t>قبل از اجرای طرح ها وکارها برنامه ريزی  انجام می دهم.</t>
  </si>
  <si>
    <t>مايل هستم دوستان کم همراه با ارتباط زياد و صميمانه داشته باشم.</t>
  </si>
  <si>
    <t>مايل هستم دوستان زياد همراه با ارتباط محدود داشته باشم.</t>
  </si>
  <si>
    <t>به استفاده از امکانات و توانايی های موجود تاکيد دارم.</t>
  </si>
  <si>
    <t>نوآوری و خلاقيت داشتن در کارها برايم اولويت دارد.</t>
  </si>
  <si>
    <t>بيشتر پيرو منطق و دليل هستم.</t>
  </si>
  <si>
    <t xml:space="preserve">بيشتر پيرو احساس و عاطفه هستم. </t>
  </si>
  <si>
    <t>در انجام کارهايی که از قبل پيش بينی نشده و يا فعاليت هايی که به سرعت و عکس العمل فوری نياز دارد، موفق هستم.</t>
  </si>
  <si>
    <t>در انجام کارهايی که بر اساس طرح و برنامه قبلی مي باشد موفق هستم.</t>
  </si>
  <si>
    <t>به طور معمول دوستان کمی داشته ولي روابط صميمانه ای با آنها دارم.</t>
  </si>
  <si>
    <t>به طور معمول با افراد زيادی دوستی و آشنايی دارم.</t>
  </si>
  <si>
    <t>عمدتا از زندگی در زمان حال لذت زيادی برده و خيلي به آينده فکر نمی کنم.</t>
  </si>
  <si>
    <t>به آينده توجه زيادي داشته و آن را پيش بيني مي کنم.</t>
  </si>
  <si>
    <t>معمولا مغز من بر قلب من حاکم است.</t>
  </si>
  <si>
    <t>معمولا قلب من بر مغز من حاکم است.</t>
  </si>
  <si>
    <t>معمولاً در کارهای روزانه مايلم بر حسب ضرورتها و فوريت هايی که پيش می آيد عمل کنم.</t>
  </si>
  <si>
    <t>معمولاً در کارهاي روزانه مايلم که طبق برنامه عمل کنم.</t>
  </si>
  <si>
    <t>از احساسات و عواطف درونی خود کمتر با ديگران صحبت می کنم.</t>
  </si>
  <si>
    <t>افکار و عواطف خود را آزاد و راحت بيان می کنم.</t>
  </si>
  <si>
    <t>کلمات مشخص و دقيق را ترجيح داده و بکار مي برم.</t>
  </si>
  <si>
    <t>کلمات تمثيلی و کنايه ای را ترجيح داده و بکار می برم.</t>
  </si>
  <si>
    <t>در تصميم گيری ها رعايت عدالت و انصاف از همه چيز برايم مهم تر است.</t>
  </si>
  <si>
    <t xml:space="preserve">در تصميم گيری ها رعايت حال و شرايط ديگران از همه چيز برايم مهم تر است. </t>
  </si>
  <si>
    <t>معمولاً کارها را شروع می کنم و در حين اجرا به رفع مشکلات پيش آمده می پردازم.</t>
  </si>
  <si>
    <t xml:space="preserve">معمولاً قبل از شروع کارها مقدمات کار را آماده و مشکلات را پيش بينی می کنم. </t>
  </si>
  <si>
    <t>کارهای فردی را ترجيح می دهم.</t>
  </si>
  <si>
    <t>کارهای گروهی را ترجيح می دهم.</t>
  </si>
  <si>
    <t>واقعيات ( آنچه که هست ) و پديده ها برايم جالب اند.</t>
  </si>
  <si>
    <t>حقايق ( آنچه که بايد باشد) و ايده ها برايم جالب اند.</t>
  </si>
  <si>
    <t>برای عدل و انصاف ارزش زيادی قائلم.</t>
  </si>
  <si>
    <t>برای بذل و بخشش ارزش زيادی قائلم.</t>
  </si>
  <si>
    <t>تهيه فهرست از کار هايی که بايد در روز تعطيل انجام داد را کاری بيهوده و عبث می دانم.</t>
  </si>
  <si>
    <t>تهيه فهرست از کارهايی که بايد در روز تعطيل انجام داد را کاری جدی و سودمند می دانم.</t>
  </si>
  <si>
    <t>معمولاً در مهمانی ها و مجالس با شخص يا اشخاصی که از قبل می شناسم گفتگو می کنم.</t>
  </si>
  <si>
    <t>معمولاً در مهمانی ها و مجالس به دنبال اشخاص جديدی هستم تا با آنها گفتگو کرده و آشنا شوم.</t>
  </si>
  <si>
    <t>دوستان من اکثراً واقع گرا و واقع بين هستند.</t>
  </si>
  <si>
    <t>دوستان من اکثراً کسانی هستند که قوه تخيل قوی دارند.</t>
  </si>
  <si>
    <t>به نظر من فردی که با دلايل و استدلال با موضوعات برخورد می کند، بهتر است.</t>
  </si>
  <si>
    <t>به نظر من فردی که با عاطفه و احساس واقعی و دلسوزی با موضوعات برخورد می کند، بهتر است.</t>
  </si>
  <si>
    <t>غالباً خود را ملزم به انجام کارها در سر وقت معين و مشخص ندانسته و خود را در محدوده زمان مقيد نمی کنم.</t>
  </si>
  <si>
    <t>غالباً برنامه خود را  به طور مشخص و دقيق تعيين کرده و بر انجام آنها در سر وقت مقرر اصرار می ورزم.</t>
  </si>
  <si>
    <t>آرام و متفکر هستم.</t>
  </si>
  <si>
    <t>با نشاط و فعال هستم.</t>
  </si>
  <si>
    <t>دوست دارم فردی واقع گرا و دقيق باشم.</t>
  </si>
  <si>
    <t>دوست دارم فردی مبتکر و خلاق باشم.</t>
  </si>
  <si>
    <t>به تجزيه وتحليل موضوعات علاقه دارم.</t>
  </si>
  <si>
    <t>به فيلم ها و بحث های عاطفی که به مسائل انسانی می پردازند، علاقه دارم.</t>
  </si>
  <si>
    <t>معمولاً زندگی خود را با توجه به اوضاع واحوالی که پيش مي آيد ، تنظيم و اداره می کنم.</t>
  </si>
  <si>
    <t>معمولاً کارهايی را که مايل به انجام آن هستم يادداشت کرده يا حداقل به طور مرتب به خاطر می سپارم.</t>
  </si>
  <si>
    <t>کم حرف هستم.</t>
  </si>
  <si>
    <t>خوش صحبت هستم.</t>
  </si>
  <si>
    <t>هر ايده جديدی را اگر قابل اجرا باشد می پذيرم.</t>
  </si>
  <si>
    <t xml:space="preserve">براي هر ايده جديدی به دليل نو بودن آن (بدون توجه به اجرايی بودن يا نبودن آن) ارزش زيادی قائل هستم. </t>
  </si>
  <si>
    <t>دوست دارم فردی متفکر باشم که عاقلانه رفتار می کند.</t>
  </si>
  <si>
    <t>دوست دارم فردی عاطفی باشم که با احساسات انسانی رفتار می کند.</t>
  </si>
  <si>
    <t>بعضی افراد مرا آدمی بی نظم و دارای زندگی شلوغ می دانند.</t>
  </si>
  <si>
    <t>بعضی افراد مرا آدمی خشک و غير قابل انعطاف می دانند.</t>
  </si>
  <si>
    <t>پس از مکث و تأمل کافی، نسبت به بحث يا سؤالات مطرح شده  اظهار نظر مي کنم.</t>
  </si>
  <si>
    <t>در هر لحظه که فرصت شد سؤالات را مطرح يا نظر خود را اعلام می کنم.</t>
  </si>
  <si>
    <t>ثبات و استحکام را دوست دارم.</t>
  </si>
  <si>
    <t>تغيير و انعطاف را دوست دارم.</t>
  </si>
  <si>
    <t>بيشتر از نتيجه گيری های منطقی و استدلال استفاده می کنم.</t>
  </si>
  <si>
    <t>بيشتر بر اساس عواطف و عقايد شخصی نسبت به زندگی يا افراد عمل می کنم.</t>
  </si>
  <si>
    <t>هر وقت که مناسب بود و فرصت دست داد نسبت به انجام کارها آزادانه و بدون فشار اقدام می کنم.</t>
  </si>
  <si>
    <t>اين مهم است که از قبل بدانم چه کاری يا چه چيزی از من انتظار دارند تا به انجام آنها بپردازم.</t>
  </si>
  <si>
    <t>ترجيح می دهم در جمع افراد توسط فرد ديگری معرفی شوم.</t>
  </si>
  <si>
    <t>معمولاً در جمع، ديگران را به يکديگر معرفی می کنم.</t>
  </si>
  <si>
    <t>تلاش می کنم با رعايت ترتيب، مراحل پيش بينی شده کارها را انجام دهم.</t>
  </si>
  <si>
    <t>هنگام انجام دادن کارها از قسمت های بی اهميت آن صرف نظر می کنم.</t>
  </si>
  <si>
    <t xml:space="preserve">نسبت به هر گروه يا افراد سازمانی که با آنها کار می کنم ، براساس تجزيه وتحليل دقيق اوضاع و اطلاعات موجود اظهار نظر می کنم </t>
  </si>
  <si>
    <t>نسبت به هر گروه يا افراد سازمانی که با آنها کار می کنم ، براساس درک نيازهايشان، عواطف انسانی و خود را به جاي آنها گذاشتن اظهار نظر می کنم.</t>
  </si>
  <si>
    <t>معمولاً بدون فوت وقت يک کار يا پروژه را شروع و به هر قسمتی از آن که ممکن باشد زودتر می پردازم.</t>
  </si>
  <si>
    <t>معمولاً در انجام کارها آنها را به اجزاي مشخص تقسيم کرده وسپس به ترتيب به انجام بخش های مشخص شده می پردازم.</t>
  </si>
  <si>
    <t>به کارهای فردی ( يا حداکثر با يکی دو نفر ديگر ) علاقمندم.</t>
  </si>
  <si>
    <t>به کارهای گروهی علاقمندم.</t>
  </si>
  <si>
    <t>يکي از اشکالات اساسی زندگی من، يکنواختی وچسبيدن به برنامه و کار مشخص بوده است.</t>
  </si>
  <si>
    <t>يکي از اشکالات اساسی زندگی من از شاخه ای به شاخه ای پريدن و داشتن برنامه های متعدد بوده است.</t>
  </si>
  <si>
    <t xml:space="preserve">قاطع بودن برای من الويت است. </t>
  </si>
  <si>
    <t xml:space="preserve">ملايم و احساسی بودن برای من الويت است. </t>
  </si>
  <si>
    <t>علاقمندم جلسات و گردهمايی ها هنگامی شروع شود که همگی افراد حضور و آمادگی لازم را داشته و احساس راحتي کنند.</t>
  </si>
  <si>
    <t>علاقه‌مندم جلسات رأس ساعت مقرر شروع شود و روي وقت‌شناسی تأکيد دارم.</t>
  </si>
  <si>
    <t>از نظر ديگران ممکن است تا حدی گوشه گير به نظر برسم.</t>
  </si>
  <si>
    <t>از نظر ديگران ممکن است  فردی  خوش صحبت به نظر برسم.</t>
  </si>
  <si>
    <t>کارها را با نظم و ترتيب و مرحله به مرحله انجام می دهم.</t>
  </si>
  <si>
    <t>قسمت های مهم و جالب کار را زودتر انجام می دهم.</t>
  </si>
  <si>
    <t>رعايت اصول و قوانين برايم بسيار مهم است.</t>
  </si>
  <si>
    <t>مهربانی و گذشت در زندگی برايم بسيار مهم است.</t>
  </si>
  <si>
    <t>مقيد بودن به برنامه ای که از قبل مشخص شده باشد براي من جالب نيست.</t>
  </si>
  <si>
    <t>از انجام دادن کارهايی که از قبل مشخص شده باشد احساس رضايت دارم.</t>
  </si>
  <si>
    <t>z</t>
  </si>
  <si>
    <t>ENTJ</t>
  </si>
  <si>
    <t>ENFJ</t>
  </si>
  <si>
    <t>ENTP</t>
  </si>
  <si>
    <t>ENFP</t>
  </si>
  <si>
    <t>INTJ</t>
  </si>
  <si>
    <t>INFJ</t>
  </si>
  <si>
    <t>INTP</t>
  </si>
  <si>
    <t>INFP</t>
  </si>
  <si>
    <t>ESTJ</t>
  </si>
  <si>
    <t>ESFJ</t>
  </si>
  <si>
    <t>ESTP</t>
  </si>
  <si>
    <t>ESFP</t>
  </si>
  <si>
    <t>ISTJ</t>
  </si>
  <si>
    <t>ISFJ</t>
  </si>
  <si>
    <t>ISTP</t>
  </si>
  <si>
    <t>ISFP</t>
  </si>
  <si>
    <t xml:space="preserve"> </t>
  </si>
  <si>
    <t>=</t>
  </si>
  <si>
    <r>
      <rPr>
        <b/>
        <sz val="20"/>
        <color theme="0"/>
        <rFont val="Calibri"/>
        <family val="2"/>
        <scheme val="minor"/>
      </rPr>
      <t>E</t>
    </r>
    <r>
      <rPr>
        <sz val="20"/>
        <color theme="0"/>
        <rFont val="Calibri"/>
        <family val="2"/>
        <scheme val="minor"/>
      </rPr>
      <t>xtroverted</t>
    </r>
  </si>
  <si>
    <r>
      <rPr>
        <b/>
        <sz val="20"/>
        <color theme="0"/>
        <rFont val="Calibri"/>
        <family val="2"/>
        <scheme val="minor"/>
      </rPr>
      <t>I</t>
    </r>
    <r>
      <rPr>
        <sz val="20"/>
        <color theme="0"/>
        <rFont val="Calibri"/>
        <family val="2"/>
        <scheme val="minor"/>
      </rPr>
      <t>ntroverted</t>
    </r>
  </si>
  <si>
    <r>
      <rPr>
        <b/>
        <sz val="20"/>
        <color theme="0"/>
        <rFont val="Calibri"/>
        <family val="2"/>
        <scheme val="minor"/>
      </rPr>
      <t>S</t>
    </r>
    <r>
      <rPr>
        <sz val="20"/>
        <color theme="0"/>
        <rFont val="Calibri"/>
        <family val="2"/>
        <scheme val="minor"/>
      </rPr>
      <t>ensing</t>
    </r>
  </si>
  <si>
    <r>
      <t>i</t>
    </r>
    <r>
      <rPr>
        <b/>
        <sz val="20"/>
        <color theme="0"/>
        <rFont val="Calibri"/>
        <family val="2"/>
        <scheme val="minor"/>
      </rPr>
      <t>N</t>
    </r>
    <r>
      <rPr>
        <sz val="20"/>
        <color theme="0"/>
        <rFont val="Calibri"/>
        <family val="2"/>
        <scheme val="minor"/>
      </rPr>
      <t>tuitive</t>
    </r>
  </si>
  <si>
    <r>
      <rPr>
        <b/>
        <sz val="20"/>
        <color theme="0"/>
        <rFont val="Calibri"/>
        <family val="2"/>
        <scheme val="minor"/>
      </rPr>
      <t>T</t>
    </r>
    <r>
      <rPr>
        <sz val="20"/>
        <color theme="0"/>
        <rFont val="Calibri"/>
        <family val="2"/>
        <scheme val="minor"/>
      </rPr>
      <t>hinking</t>
    </r>
  </si>
  <si>
    <r>
      <rPr>
        <b/>
        <sz val="20"/>
        <color theme="0"/>
        <rFont val="Calibri"/>
        <family val="2"/>
        <scheme val="minor"/>
      </rPr>
      <t>F</t>
    </r>
    <r>
      <rPr>
        <sz val="20"/>
        <color theme="0"/>
        <rFont val="Calibri"/>
        <family val="2"/>
        <scheme val="minor"/>
      </rPr>
      <t>eeling</t>
    </r>
  </si>
  <si>
    <r>
      <rPr>
        <b/>
        <sz val="20"/>
        <color theme="0"/>
        <rFont val="Calibri"/>
        <family val="2"/>
        <scheme val="minor"/>
      </rPr>
      <t>J</t>
    </r>
    <r>
      <rPr>
        <sz val="20"/>
        <color theme="0"/>
        <rFont val="Calibri"/>
        <family val="2"/>
        <scheme val="minor"/>
      </rPr>
      <t>udging</t>
    </r>
  </si>
  <si>
    <r>
      <rPr>
        <b/>
        <sz val="20"/>
        <color theme="0"/>
        <rFont val="Calibri"/>
        <family val="2"/>
        <scheme val="minor"/>
      </rPr>
      <t>P</t>
    </r>
    <r>
      <rPr>
        <sz val="20"/>
        <color theme="0"/>
        <rFont val="Calibri"/>
        <family val="2"/>
        <scheme val="minor"/>
      </rPr>
      <t>erceiving</t>
    </r>
  </si>
  <si>
    <r>
      <rPr>
        <b/>
        <sz val="12"/>
        <color rgb="FF002060"/>
        <rFont val="Calibri"/>
        <family val="2"/>
        <scheme val="minor"/>
      </rPr>
      <t>E</t>
    </r>
    <r>
      <rPr>
        <sz val="12"/>
        <color rgb="FF002060"/>
        <rFont val="Calibri"/>
        <family val="2"/>
        <scheme val="minor"/>
      </rPr>
      <t>xtroverted</t>
    </r>
  </si>
  <si>
    <r>
      <rPr>
        <b/>
        <sz val="12"/>
        <color rgb="FF002060"/>
        <rFont val="Calibri"/>
        <family val="2"/>
        <scheme val="minor"/>
      </rPr>
      <t>I</t>
    </r>
    <r>
      <rPr>
        <sz val="12"/>
        <color rgb="FF002060"/>
        <rFont val="Calibri"/>
        <family val="2"/>
        <scheme val="minor"/>
      </rPr>
      <t>ntroverted</t>
    </r>
  </si>
  <si>
    <r>
      <rPr>
        <b/>
        <sz val="12"/>
        <color rgb="FF002060"/>
        <rFont val="Calibri"/>
        <family val="2"/>
        <scheme val="minor"/>
      </rPr>
      <t>S</t>
    </r>
    <r>
      <rPr>
        <sz val="12"/>
        <color rgb="FF002060"/>
        <rFont val="Calibri"/>
        <family val="2"/>
        <scheme val="minor"/>
      </rPr>
      <t>ensing</t>
    </r>
  </si>
  <si>
    <r>
      <t>i</t>
    </r>
    <r>
      <rPr>
        <b/>
        <sz val="12"/>
        <color rgb="FF002060"/>
        <rFont val="Calibri"/>
        <family val="2"/>
        <scheme val="minor"/>
      </rPr>
      <t>N</t>
    </r>
    <r>
      <rPr>
        <sz val="12"/>
        <color rgb="FF002060"/>
        <rFont val="Calibri"/>
        <family val="2"/>
        <scheme val="minor"/>
      </rPr>
      <t>tuitive</t>
    </r>
  </si>
  <si>
    <r>
      <rPr>
        <b/>
        <sz val="12"/>
        <color rgb="FF002060"/>
        <rFont val="Calibri"/>
        <family val="2"/>
        <scheme val="minor"/>
      </rPr>
      <t>T</t>
    </r>
    <r>
      <rPr>
        <sz val="12"/>
        <color rgb="FF002060"/>
        <rFont val="Calibri"/>
        <family val="2"/>
        <scheme val="minor"/>
      </rPr>
      <t>hinking</t>
    </r>
  </si>
  <si>
    <r>
      <rPr>
        <b/>
        <sz val="12"/>
        <color rgb="FF002060"/>
        <rFont val="Calibri"/>
        <family val="2"/>
        <scheme val="minor"/>
      </rPr>
      <t>F</t>
    </r>
    <r>
      <rPr>
        <sz val="12"/>
        <color rgb="FF002060"/>
        <rFont val="Calibri"/>
        <family val="2"/>
        <scheme val="minor"/>
      </rPr>
      <t>eeling</t>
    </r>
  </si>
  <si>
    <r>
      <rPr>
        <b/>
        <sz val="12"/>
        <color rgb="FF002060"/>
        <rFont val="Calibri"/>
        <family val="2"/>
        <scheme val="minor"/>
      </rPr>
      <t>P</t>
    </r>
    <r>
      <rPr>
        <sz val="12"/>
        <color rgb="FF002060"/>
        <rFont val="Calibri"/>
        <family val="2"/>
        <scheme val="minor"/>
      </rPr>
      <t>erceiving</t>
    </r>
  </si>
  <si>
    <r>
      <rPr>
        <b/>
        <sz val="12"/>
        <color rgb="FF002060"/>
        <rFont val="Calibri"/>
        <family val="2"/>
        <scheme val="minor"/>
      </rPr>
      <t>J</t>
    </r>
    <r>
      <rPr>
        <sz val="12"/>
        <color rgb="FF002060"/>
        <rFont val="Calibri"/>
        <family val="2"/>
        <scheme val="minor"/>
      </rPr>
      <t>udging</t>
    </r>
  </si>
  <si>
    <t>برا ی مشاهده ی نتیجه لطفا به تمام سوالات جواب دهید</t>
  </si>
  <si>
    <t>تیپ شخصیتی شما :</t>
  </si>
  <si>
    <t>نامشخص</t>
  </si>
  <si>
    <t>%</t>
  </si>
  <si>
    <r>
      <rPr>
        <b/>
        <sz val="20"/>
        <color rgb="FF002060"/>
        <rFont val="Calibri"/>
        <family val="2"/>
        <scheme val="minor"/>
      </rPr>
      <t>E</t>
    </r>
    <r>
      <rPr>
        <sz val="20"/>
        <color rgb="FF002060"/>
        <rFont val="Calibri"/>
        <family val="2"/>
        <scheme val="minor"/>
      </rPr>
      <t>xtroverted</t>
    </r>
  </si>
  <si>
    <r>
      <rPr>
        <b/>
        <sz val="20"/>
        <color rgb="FF002060"/>
        <rFont val="Calibri"/>
        <family val="2"/>
        <scheme val="minor"/>
      </rPr>
      <t>I</t>
    </r>
    <r>
      <rPr>
        <sz val="20"/>
        <color rgb="FF002060"/>
        <rFont val="Calibri"/>
        <family val="2"/>
        <scheme val="minor"/>
      </rPr>
      <t>ntroverted</t>
    </r>
  </si>
  <si>
    <r>
      <rPr>
        <b/>
        <sz val="20"/>
        <color rgb="FF002060"/>
        <rFont val="Calibri"/>
        <family val="2"/>
        <scheme val="minor"/>
      </rPr>
      <t>S</t>
    </r>
    <r>
      <rPr>
        <sz val="20"/>
        <color rgb="FF002060"/>
        <rFont val="Calibri"/>
        <family val="2"/>
        <scheme val="minor"/>
      </rPr>
      <t>ensing</t>
    </r>
  </si>
  <si>
    <r>
      <t>i</t>
    </r>
    <r>
      <rPr>
        <b/>
        <sz val="20"/>
        <color rgb="FF002060"/>
        <rFont val="Calibri"/>
        <family val="2"/>
        <scheme val="minor"/>
      </rPr>
      <t>N</t>
    </r>
    <r>
      <rPr>
        <sz val="20"/>
        <color rgb="FF002060"/>
        <rFont val="Calibri"/>
        <family val="2"/>
        <scheme val="minor"/>
      </rPr>
      <t>tuitive</t>
    </r>
  </si>
  <si>
    <r>
      <rPr>
        <b/>
        <sz val="20"/>
        <color rgb="FF002060"/>
        <rFont val="Calibri"/>
        <family val="2"/>
        <scheme val="minor"/>
      </rPr>
      <t>T</t>
    </r>
    <r>
      <rPr>
        <sz val="20"/>
        <color rgb="FF002060"/>
        <rFont val="Calibri"/>
        <family val="2"/>
        <scheme val="minor"/>
      </rPr>
      <t>hinking</t>
    </r>
  </si>
  <si>
    <r>
      <rPr>
        <b/>
        <sz val="20"/>
        <color rgb="FF002060"/>
        <rFont val="Calibri"/>
        <family val="2"/>
        <scheme val="minor"/>
      </rPr>
      <t>F</t>
    </r>
    <r>
      <rPr>
        <sz val="20"/>
        <color rgb="FF002060"/>
        <rFont val="Calibri"/>
        <family val="2"/>
        <scheme val="minor"/>
      </rPr>
      <t>eeling</t>
    </r>
  </si>
  <si>
    <r>
      <rPr>
        <b/>
        <sz val="20"/>
        <color rgb="FF002060"/>
        <rFont val="Calibri"/>
        <family val="2"/>
        <scheme val="minor"/>
      </rPr>
      <t>J</t>
    </r>
    <r>
      <rPr>
        <sz val="20"/>
        <color rgb="FF002060"/>
        <rFont val="Calibri"/>
        <family val="2"/>
        <scheme val="minor"/>
      </rPr>
      <t>udging</t>
    </r>
  </si>
  <si>
    <r>
      <rPr>
        <b/>
        <sz val="20"/>
        <color rgb="FF002060"/>
        <rFont val="Calibri"/>
        <family val="2"/>
        <scheme val="minor"/>
      </rPr>
      <t>P</t>
    </r>
    <r>
      <rPr>
        <sz val="20"/>
        <color rgb="FF002060"/>
        <rFont val="Calibri"/>
        <family val="2"/>
        <scheme val="minor"/>
      </rPr>
      <t>erceiving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</si>
</sst>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18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0"/>
      <name val="Calibri"/>
      <family val="2"/>
      <scheme val="minor"/>
    </font>
    <font>
      <sz val="13"/>
      <name val="Lucida Grande"/>
    </font>
    <font>
      <sz val="12"/>
      <name val="Calibri"/>
      <family val="2"/>
      <scheme val="minor"/>
    </font>
    <font>
      <sz val="10"/>
      <name val="Arial Unicode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002060"/>
      <name val="Menlo"/>
      <family val="2"/>
    </font>
    <font>
      <b/>
      <sz val="12"/>
      <color rgb="FF002060"/>
      <name val="Calibri"/>
      <family val="2"/>
      <scheme val="minor"/>
    </font>
    <font>
      <u/>
      <sz val="12"/>
      <color rgb="FF00206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0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164" fontId="4" fillId="2" borderId="0" xfId="0" applyNumberFormat="1" applyFont="1" applyFill="1"/>
    <xf numFmtId="0" fontId="5" fillId="2" borderId="0" xfId="0" applyFont="1" applyFill="1"/>
    <xf numFmtId="164" fontId="0" fillId="3" borderId="0" xfId="0" applyNumberFormat="1" applyFill="1"/>
    <xf numFmtId="0" fontId="1" fillId="3" borderId="0" xfId="0" applyFont="1" applyFill="1"/>
    <xf numFmtId="164" fontId="0" fillId="2" borderId="0" xfId="0" applyNumberFormat="1" applyFill="1"/>
    <xf numFmtId="0" fontId="1" fillId="2" borderId="0" xfId="0" applyFont="1" applyFill="1"/>
    <xf numFmtId="0" fontId="0" fillId="5" borderId="0" xfId="0" applyFill="1"/>
    <xf numFmtId="0" fontId="2" fillId="4" borderId="0" xfId="0" applyFont="1" applyFill="1"/>
    <xf numFmtId="0" fontId="5" fillId="3" borderId="0" xfId="0" applyFont="1" applyFill="1"/>
    <xf numFmtId="0" fontId="9" fillId="4" borderId="0" xfId="0" applyFont="1" applyFill="1" applyAlignment="1">
      <alignment horizontal="center"/>
    </xf>
    <xf numFmtId="0" fontId="8" fillId="4" borderId="0" xfId="0" applyFont="1" applyFill="1"/>
    <xf numFmtId="0" fontId="9" fillId="4" borderId="0" xfId="0" applyFont="1" applyFill="1"/>
    <xf numFmtId="0" fontId="2" fillId="6" borderId="0" xfId="0" applyFont="1" applyFill="1"/>
    <xf numFmtId="0" fontId="11" fillId="6" borderId="0" xfId="0" applyFont="1" applyFill="1"/>
    <xf numFmtId="164" fontId="0" fillId="6" borderId="0" xfId="0" applyNumberFormat="1" applyFill="1"/>
    <xf numFmtId="0" fontId="0" fillId="6" borderId="0" xfId="0" applyFill="1"/>
    <xf numFmtId="0" fontId="12" fillId="6" borderId="0" xfId="0" applyFont="1" applyFill="1"/>
    <xf numFmtId="0" fontId="14" fillId="6" borderId="0" xfId="9" applyFont="1" applyFill="1"/>
    <xf numFmtId="0" fontId="0" fillId="6" borderId="0" xfId="0" applyFill="1" applyAlignment="1">
      <alignment horizontal="center"/>
    </xf>
    <xf numFmtId="0" fontId="15" fillId="4" borderId="0" xfId="0" applyFont="1" applyFill="1" applyAlignment="1">
      <alignment horizontal="center"/>
    </xf>
    <xf numFmtId="0" fontId="9" fillId="4" borderId="0" xfId="0" applyFont="1" applyFill="1" applyAlignment="1">
      <alignment horizontal="right"/>
    </xf>
    <xf numFmtId="0" fontId="9" fillId="6" borderId="0" xfId="0" applyFont="1" applyFill="1"/>
    <xf numFmtId="0" fontId="16" fillId="6" borderId="0" xfId="0" applyFont="1" applyFill="1" applyAlignment="1">
      <alignment horizontal="center"/>
    </xf>
    <xf numFmtId="0" fontId="5" fillId="6" borderId="0" xfId="0" applyFont="1" applyFill="1"/>
    <xf numFmtId="0" fontId="9" fillId="6" borderId="0" xfId="0" applyFont="1" applyFill="1" applyAlignment="1">
      <alignment horizontal="right"/>
    </xf>
    <xf numFmtId="0" fontId="16" fillId="6" borderId="0" xfId="0" applyFont="1" applyFill="1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X$14" lockText="1" noThreeD="1"/>
</file>

<file path=xl/ctrlProps/ctrlProp10.xml><?xml version="1.0" encoding="utf-8"?>
<formControlPr xmlns="http://schemas.microsoft.com/office/spreadsheetml/2009/9/main" objectType="CheckBox" fmlaLink="$N$15" lockText="1"/>
</file>

<file path=xl/ctrlProps/ctrlProp100.xml><?xml version="1.0" encoding="utf-8"?>
<formControlPr xmlns="http://schemas.microsoft.com/office/spreadsheetml/2009/9/main" objectType="CheckBox" fmlaLink="$N$105" lockText="1"/>
</file>

<file path=xl/ctrlProps/ctrlProp101.xml><?xml version="1.0" encoding="utf-8"?>
<formControlPr xmlns="http://schemas.microsoft.com/office/spreadsheetml/2009/9/main" objectType="CheckBox" checked="Checked" fmlaLink="$N$106" lockText="1"/>
</file>

<file path=xl/ctrlProps/ctrlProp102.xml><?xml version="1.0" encoding="utf-8"?>
<formControlPr xmlns="http://schemas.microsoft.com/office/spreadsheetml/2009/9/main" objectType="CheckBox" checked="Checked" fmlaLink="$N$107" lockText="1"/>
</file>

<file path=xl/ctrlProps/ctrlProp103.xml><?xml version="1.0" encoding="utf-8"?>
<formControlPr xmlns="http://schemas.microsoft.com/office/spreadsheetml/2009/9/main" objectType="CheckBox" fmlaLink="$N$108" lockText="1"/>
</file>

<file path=xl/ctrlProps/ctrlProp104.xml><?xml version="1.0" encoding="utf-8"?>
<formControlPr xmlns="http://schemas.microsoft.com/office/spreadsheetml/2009/9/main" objectType="CheckBox" fmlaLink="$N$109" lockText="1"/>
</file>

<file path=xl/ctrlProps/ctrlProp105.xml><?xml version="1.0" encoding="utf-8"?>
<formControlPr xmlns="http://schemas.microsoft.com/office/spreadsheetml/2009/9/main" objectType="CheckBox" checked="Checked" fmlaLink="$N$110" lockText="1"/>
</file>

<file path=xl/ctrlProps/ctrlProp106.xml><?xml version="1.0" encoding="utf-8"?>
<formControlPr xmlns="http://schemas.microsoft.com/office/spreadsheetml/2009/9/main" objectType="CheckBox" checked="Checked" fmlaLink="$N$111" lockText="1"/>
</file>

<file path=xl/ctrlProps/ctrlProp107.xml><?xml version="1.0" encoding="utf-8"?>
<formControlPr xmlns="http://schemas.microsoft.com/office/spreadsheetml/2009/9/main" objectType="CheckBox" fmlaLink="$N$112" lockText="1"/>
</file>

<file path=xl/ctrlProps/ctrlProp108.xml><?xml version="1.0" encoding="utf-8"?>
<formControlPr xmlns="http://schemas.microsoft.com/office/spreadsheetml/2009/9/main" objectType="CheckBox" fmlaLink="$N$113" lockText="1"/>
</file>

<file path=xl/ctrlProps/ctrlProp109.xml><?xml version="1.0" encoding="utf-8"?>
<formControlPr xmlns="http://schemas.microsoft.com/office/spreadsheetml/2009/9/main" objectType="CheckBox" checked="Checked" fmlaLink="$N$114" lockText="1"/>
</file>

<file path=xl/ctrlProps/ctrlProp11.xml><?xml version="1.0" encoding="utf-8"?>
<formControlPr xmlns="http://schemas.microsoft.com/office/spreadsheetml/2009/9/main" objectType="CheckBox" checked="Checked" fmlaLink="$N$16" lockText="1"/>
</file>

<file path=xl/ctrlProps/ctrlProp110.xml><?xml version="1.0" encoding="utf-8"?>
<formControlPr xmlns="http://schemas.microsoft.com/office/spreadsheetml/2009/9/main" objectType="CheckBox" fmlaLink="$N$115" lockText="1"/>
</file>

<file path=xl/ctrlProps/ctrlProp111.xml><?xml version="1.0" encoding="utf-8"?>
<formControlPr xmlns="http://schemas.microsoft.com/office/spreadsheetml/2009/9/main" objectType="CheckBox" checked="Checked" fmlaLink="$N$116" lockText="1"/>
</file>

<file path=xl/ctrlProps/ctrlProp112.xml><?xml version="1.0" encoding="utf-8"?>
<formControlPr xmlns="http://schemas.microsoft.com/office/spreadsheetml/2009/9/main" objectType="CheckBox" fmlaLink="$N$117" lockText="1"/>
</file>

<file path=xl/ctrlProps/ctrlProp113.xml><?xml version="1.0" encoding="utf-8"?>
<formControlPr xmlns="http://schemas.microsoft.com/office/spreadsheetml/2009/9/main" objectType="CheckBox" checked="Checked" fmlaLink="$N$118" lockText="1"/>
</file>

<file path=xl/ctrlProps/ctrlProp114.xml><?xml version="1.0" encoding="utf-8"?>
<formControlPr xmlns="http://schemas.microsoft.com/office/spreadsheetml/2009/9/main" objectType="CheckBox" fmlaLink="$N$119" lockText="1"/>
</file>

<file path=xl/ctrlProps/ctrlProp115.xml><?xml version="1.0" encoding="utf-8"?>
<formControlPr xmlns="http://schemas.microsoft.com/office/spreadsheetml/2009/9/main" objectType="CheckBox" checked="Checked" fmlaLink="$N$120" lockText="1"/>
</file>

<file path=xl/ctrlProps/ctrlProp116.xml><?xml version="1.0" encoding="utf-8"?>
<formControlPr xmlns="http://schemas.microsoft.com/office/spreadsheetml/2009/9/main" objectType="CheckBox" checked="Checked" fmlaLink="$N$121" lockText="1"/>
</file>

<file path=xl/ctrlProps/ctrlProp117.xml><?xml version="1.0" encoding="utf-8"?>
<formControlPr xmlns="http://schemas.microsoft.com/office/spreadsheetml/2009/9/main" objectType="CheckBox" fmlaLink="$N$122" lockText="1"/>
</file>

<file path=xl/ctrlProps/ctrlProp118.xml><?xml version="1.0" encoding="utf-8"?>
<formControlPr xmlns="http://schemas.microsoft.com/office/spreadsheetml/2009/9/main" objectType="CheckBox" fmlaLink="$N$123" lockText="1"/>
</file>

<file path=xl/ctrlProps/ctrlProp119.xml><?xml version="1.0" encoding="utf-8"?>
<formControlPr xmlns="http://schemas.microsoft.com/office/spreadsheetml/2009/9/main" objectType="CheckBox" checked="Checked" fmlaLink="$N$124" lockText="1"/>
</file>

<file path=xl/ctrlProps/ctrlProp12.xml><?xml version="1.0" encoding="utf-8"?>
<formControlPr xmlns="http://schemas.microsoft.com/office/spreadsheetml/2009/9/main" objectType="CheckBox" fmlaLink="$N$17" lockText="1"/>
</file>

<file path=xl/ctrlProps/ctrlProp120.xml><?xml version="1.0" encoding="utf-8"?>
<formControlPr xmlns="http://schemas.microsoft.com/office/spreadsheetml/2009/9/main" objectType="CheckBox" checked="Checked" fmlaLink="$N$125" lockText="1"/>
</file>

<file path=xl/ctrlProps/ctrlProp121.xml><?xml version="1.0" encoding="utf-8"?>
<formControlPr xmlns="http://schemas.microsoft.com/office/spreadsheetml/2009/9/main" objectType="CheckBox" fmlaLink="$N$126" lockText="1"/>
</file>

<file path=xl/ctrlProps/ctrlProp13.xml><?xml version="1.0" encoding="utf-8"?>
<formControlPr xmlns="http://schemas.microsoft.com/office/spreadsheetml/2009/9/main" objectType="CheckBox" checked="Checked" fmlaLink="$N$18" lockText="1"/>
</file>

<file path=xl/ctrlProps/ctrlProp14.xml><?xml version="1.0" encoding="utf-8"?>
<formControlPr xmlns="http://schemas.microsoft.com/office/spreadsheetml/2009/9/main" objectType="CheckBox" checked="Checked" fmlaLink="$N$19" lockText="1"/>
</file>

<file path=xl/ctrlProps/ctrlProp15.xml><?xml version="1.0" encoding="utf-8"?>
<formControlPr xmlns="http://schemas.microsoft.com/office/spreadsheetml/2009/9/main" objectType="CheckBox" fmlaLink="$N$20" lockText="1"/>
</file>

<file path=xl/ctrlProps/ctrlProp16.xml><?xml version="1.0" encoding="utf-8"?>
<formControlPr xmlns="http://schemas.microsoft.com/office/spreadsheetml/2009/9/main" objectType="CheckBox" checked="Checked" fmlaLink="$N$21" lockText="1"/>
</file>

<file path=xl/ctrlProps/ctrlProp17.xml><?xml version="1.0" encoding="utf-8"?>
<formControlPr xmlns="http://schemas.microsoft.com/office/spreadsheetml/2009/9/main" objectType="CheckBox" fmlaLink="$N$22" lockText="1"/>
</file>

<file path=xl/ctrlProps/ctrlProp18.xml><?xml version="1.0" encoding="utf-8"?>
<formControlPr xmlns="http://schemas.microsoft.com/office/spreadsheetml/2009/9/main" objectType="CheckBox" fmlaLink="$N$23" lockText="1"/>
</file>

<file path=xl/ctrlProps/ctrlProp19.xml><?xml version="1.0" encoding="utf-8"?>
<formControlPr xmlns="http://schemas.microsoft.com/office/spreadsheetml/2009/9/main" objectType="CheckBox" checked="Checked" fmlaLink="$N$24" lockText="1"/>
</file>

<file path=xl/ctrlProps/ctrlProp2.xml><?xml version="1.0" encoding="utf-8"?>
<formControlPr xmlns="http://schemas.microsoft.com/office/spreadsheetml/2009/9/main" objectType="CheckBox" checked="Checked" fmlaLink="$N$7" lockText="1"/>
</file>

<file path=xl/ctrlProps/ctrlProp20.xml><?xml version="1.0" encoding="utf-8"?>
<formControlPr xmlns="http://schemas.microsoft.com/office/spreadsheetml/2009/9/main" objectType="CheckBox" checked="Checked" fmlaLink="$N$25" lockText="1"/>
</file>

<file path=xl/ctrlProps/ctrlProp21.xml><?xml version="1.0" encoding="utf-8"?>
<formControlPr xmlns="http://schemas.microsoft.com/office/spreadsheetml/2009/9/main" objectType="CheckBox" fmlaLink="$N$26" lockText="1"/>
</file>

<file path=xl/ctrlProps/ctrlProp22.xml><?xml version="1.0" encoding="utf-8"?>
<formControlPr xmlns="http://schemas.microsoft.com/office/spreadsheetml/2009/9/main" objectType="CheckBox" checked="Checked" fmlaLink="$N$27" lockText="1"/>
</file>

<file path=xl/ctrlProps/ctrlProp23.xml><?xml version="1.0" encoding="utf-8"?>
<formControlPr xmlns="http://schemas.microsoft.com/office/spreadsheetml/2009/9/main" objectType="CheckBox" fmlaLink="$N$28" lockText="1"/>
</file>

<file path=xl/ctrlProps/ctrlProp24.xml><?xml version="1.0" encoding="utf-8"?>
<formControlPr xmlns="http://schemas.microsoft.com/office/spreadsheetml/2009/9/main" objectType="CheckBox" checked="Checked" fmlaLink="$N$29" lockText="1"/>
</file>

<file path=xl/ctrlProps/ctrlProp25.xml><?xml version="1.0" encoding="utf-8"?>
<formControlPr xmlns="http://schemas.microsoft.com/office/spreadsheetml/2009/9/main" objectType="CheckBox" fmlaLink="$N$30" lockText="1"/>
</file>

<file path=xl/ctrlProps/ctrlProp26.xml><?xml version="1.0" encoding="utf-8"?>
<formControlPr xmlns="http://schemas.microsoft.com/office/spreadsheetml/2009/9/main" objectType="CheckBox" fmlaLink="$N$31" lockText="1"/>
</file>

<file path=xl/ctrlProps/ctrlProp27.xml><?xml version="1.0" encoding="utf-8"?>
<formControlPr xmlns="http://schemas.microsoft.com/office/spreadsheetml/2009/9/main" objectType="CheckBox" checked="Checked" fmlaLink="$N$32" lockText="1"/>
</file>

<file path=xl/ctrlProps/ctrlProp28.xml><?xml version="1.0" encoding="utf-8"?>
<formControlPr xmlns="http://schemas.microsoft.com/office/spreadsheetml/2009/9/main" objectType="CheckBox" fmlaLink="$N$33" lockText="1"/>
</file>

<file path=xl/ctrlProps/ctrlProp29.xml><?xml version="1.0" encoding="utf-8"?>
<formControlPr xmlns="http://schemas.microsoft.com/office/spreadsheetml/2009/9/main" objectType="CheckBox" checked="Checked" fmlaLink="$N$34" lockText="1"/>
</file>

<file path=xl/ctrlProps/ctrlProp3.xml><?xml version="1.0" encoding="utf-8"?>
<formControlPr xmlns="http://schemas.microsoft.com/office/spreadsheetml/2009/9/main" objectType="CheckBox" fmlaLink="$N$8" lockText="1"/>
</file>

<file path=xl/ctrlProps/ctrlProp30.xml><?xml version="1.0" encoding="utf-8"?>
<formControlPr xmlns="http://schemas.microsoft.com/office/spreadsheetml/2009/9/main" objectType="CheckBox" fmlaLink="$N$35" lockText="1"/>
</file>

<file path=xl/ctrlProps/ctrlProp31.xml><?xml version="1.0" encoding="utf-8"?>
<formControlPr xmlns="http://schemas.microsoft.com/office/spreadsheetml/2009/9/main" objectType="CheckBox" checked="Checked" fmlaLink="$N$36" lockText="1"/>
</file>

<file path=xl/ctrlProps/ctrlProp32.xml><?xml version="1.0" encoding="utf-8"?>
<formControlPr xmlns="http://schemas.microsoft.com/office/spreadsheetml/2009/9/main" objectType="CheckBox" fmlaLink="$N$37" lockText="1"/>
</file>

<file path=xl/ctrlProps/ctrlProp33.xml><?xml version="1.0" encoding="utf-8"?>
<formControlPr xmlns="http://schemas.microsoft.com/office/spreadsheetml/2009/9/main" objectType="CheckBox" checked="Checked" fmlaLink="$N$38" lockText="1"/>
</file>

<file path=xl/ctrlProps/ctrlProp34.xml><?xml version="1.0" encoding="utf-8"?>
<formControlPr xmlns="http://schemas.microsoft.com/office/spreadsheetml/2009/9/main" objectType="CheckBox" checked="Checked" fmlaLink="$N$39" lockText="1"/>
</file>

<file path=xl/ctrlProps/ctrlProp35.xml><?xml version="1.0" encoding="utf-8"?>
<formControlPr xmlns="http://schemas.microsoft.com/office/spreadsheetml/2009/9/main" objectType="CheckBox" fmlaLink="$N$40" lockText="1"/>
</file>

<file path=xl/ctrlProps/ctrlProp36.xml><?xml version="1.0" encoding="utf-8"?>
<formControlPr xmlns="http://schemas.microsoft.com/office/spreadsheetml/2009/9/main" objectType="CheckBox" fmlaLink="$N$41" lockText="1"/>
</file>

<file path=xl/ctrlProps/ctrlProp37.xml><?xml version="1.0" encoding="utf-8"?>
<formControlPr xmlns="http://schemas.microsoft.com/office/spreadsheetml/2009/9/main" objectType="CheckBox" checked="Checked" fmlaLink="$N$42" lockText="1"/>
</file>

<file path=xl/ctrlProps/ctrlProp38.xml><?xml version="1.0" encoding="utf-8"?>
<formControlPr xmlns="http://schemas.microsoft.com/office/spreadsheetml/2009/9/main" objectType="CheckBox" fmlaLink="$N$43" lockText="1"/>
</file>

<file path=xl/ctrlProps/ctrlProp39.xml><?xml version="1.0" encoding="utf-8"?>
<formControlPr xmlns="http://schemas.microsoft.com/office/spreadsheetml/2009/9/main" objectType="CheckBox" checked="Checked" fmlaLink="$N$44" lockText="1"/>
</file>

<file path=xl/ctrlProps/ctrlProp4.xml><?xml version="1.0" encoding="utf-8"?>
<formControlPr xmlns="http://schemas.microsoft.com/office/spreadsheetml/2009/9/main" objectType="CheckBox" fmlaLink="$N$9" lockText="1"/>
</file>

<file path=xl/ctrlProps/ctrlProp40.xml><?xml version="1.0" encoding="utf-8"?>
<formControlPr xmlns="http://schemas.microsoft.com/office/spreadsheetml/2009/9/main" objectType="CheckBox" checked="Checked" fmlaLink="$N$45" lockText="1"/>
</file>

<file path=xl/ctrlProps/ctrlProp41.xml><?xml version="1.0" encoding="utf-8"?>
<formControlPr xmlns="http://schemas.microsoft.com/office/spreadsheetml/2009/9/main" objectType="CheckBox" fmlaLink="$N$46" lockText="1"/>
</file>

<file path=xl/ctrlProps/ctrlProp42.xml><?xml version="1.0" encoding="utf-8"?>
<formControlPr xmlns="http://schemas.microsoft.com/office/spreadsheetml/2009/9/main" objectType="CheckBox" checked="Checked" fmlaLink="$N$47" lockText="1"/>
</file>

<file path=xl/ctrlProps/ctrlProp43.xml><?xml version="1.0" encoding="utf-8"?>
<formControlPr xmlns="http://schemas.microsoft.com/office/spreadsheetml/2009/9/main" objectType="CheckBox" fmlaLink="$N$48" lockText="1"/>
</file>

<file path=xl/ctrlProps/ctrlProp44.xml><?xml version="1.0" encoding="utf-8"?>
<formControlPr xmlns="http://schemas.microsoft.com/office/spreadsheetml/2009/9/main" objectType="CheckBox" checked="Checked" fmlaLink="$N$49" lockText="1"/>
</file>

<file path=xl/ctrlProps/ctrlProp45.xml><?xml version="1.0" encoding="utf-8"?>
<formControlPr xmlns="http://schemas.microsoft.com/office/spreadsheetml/2009/9/main" objectType="CheckBox" fmlaLink="$N$50" lockText="1"/>
</file>

<file path=xl/ctrlProps/ctrlProp46.xml><?xml version="1.0" encoding="utf-8"?>
<formControlPr xmlns="http://schemas.microsoft.com/office/spreadsheetml/2009/9/main" objectType="CheckBox" fmlaLink="$N$51" lockText="1"/>
</file>

<file path=xl/ctrlProps/ctrlProp47.xml><?xml version="1.0" encoding="utf-8"?>
<formControlPr xmlns="http://schemas.microsoft.com/office/spreadsheetml/2009/9/main" objectType="CheckBox" checked="Checked" fmlaLink="$N$52" lockText="1"/>
</file>

<file path=xl/ctrlProps/ctrlProp48.xml><?xml version="1.0" encoding="utf-8"?>
<formControlPr xmlns="http://schemas.microsoft.com/office/spreadsheetml/2009/9/main" objectType="CheckBox" checked="Checked" fmlaLink="$N$53" lockText="1"/>
</file>

<file path=xl/ctrlProps/ctrlProp49.xml><?xml version="1.0" encoding="utf-8"?>
<formControlPr xmlns="http://schemas.microsoft.com/office/spreadsheetml/2009/9/main" objectType="CheckBox" fmlaLink="$N$54" lockText="1"/>
</file>

<file path=xl/ctrlProps/ctrlProp5.xml><?xml version="1.0" encoding="utf-8"?>
<formControlPr xmlns="http://schemas.microsoft.com/office/spreadsheetml/2009/9/main" objectType="CheckBox" checked="Checked" fmlaLink="$N$10" lockText="1"/>
</file>

<file path=xl/ctrlProps/ctrlProp50.xml><?xml version="1.0" encoding="utf-8"?>
<formControlPr xmlns="http://schemas.microsoft.com/office/spreadsheetml/2009/9/main" objectType="CheckBox" fmlaLink="$N$55" lockText="1"/>
</file>

<file path=xl/ctrlProps/ctrlProp51.xml><?xml version="1.0" encoding="utf-8"?>
<formControlPr xmlns="http://schemas.microsoft.com/office/spreadsheetml/2009/9/main" objectType="CheckBox" checked="Checked" fmlaLink="$N$56" lockText="1"/>
</file>

<file path=xl/ctrlProps/ctrlProp52.xml><?xml version="1.0" encoding="utf-8"?>
<formControlPr xmlns="http://schemas.microsoft.com/office/spreadsheetml/2009/9/main" objectType="CheckBox" checked="Checked" fmlaLink="$N$57" lockText="1"/>
</file>

<file path=xl/ctrlProps/ctrlProp53.xml><?xml version="1.0" encoding="utf-8"?>
<formControlPr xmlns="http://schemas.microsoft.com/office/spreadsheetml/2009/9/main" objectType="CheckBox" fmlaLink="$N$58" lockText="1"/>
</file>

<file path=xl/ctrlProps/ctrlProp54.xml><?xml version="1.0" encoding="utf-8"?>
<formControlPr xmlns="http://schemas.microsoft.com/office/spreadsheetml/2009/9/main" objectType="CheckBox" checked="Checked" fmlaLink="$N$59" lockText="1"/>
</file>

<file path=xl/ctrlProps/ctrlProp55.xml><?xml version="1.0" encoding="utf-8"?>
<formControlPr xmlns="http://schemas.microsoft.com/office/spreadsheetml/2009/9/main" objectType="CheckBox" fmlaLink="$N$60" lockText="1"/>
</file>

<file path=xl/ctrlProps/ctrlProp56.xml><?xml version="1.0" encoding="utf-8"?>
<formControlPr xmlns="http://schemas.microsoft.com/office/spreadsheetml/2009/9/main" objectType="CheckBox" checked="Checked" fmlaLink="$N$61" lockText="1"/>
</file>

<file path=xl/ctrlProps/ctrlProp57.xml><?xml version="1.0" encoding="utf-8"?>
<formControlPr xmlns="http://schemas.microsoft.com/office/spreadsheetml/2009/9/main" objectType="CheckBox" fmlaLink="$N$62" lockText="1"/>
</file>

<file path=xl/ctrlProps/ctrlProp58.xml><?xml version="1.0" encoding="utf-8"?>
<formControlPr xmlns="http://schemas.microsoft.com/office/spreadsheetml/2009/9/main" objectType="CheckBox" checked="Checked" fmlaLink="$N$63" lockText="1"/>
</file>

<file path=xl/ctrlProps/ctrlProp59.xml><?xml version="1.0" encoding="utf-8"?>
<formControlPr xmlns="http://schemas.microsoft.com/office/spreadsheetml/2009/9/main" objectType="CheckBox" fmlaLink="$N$64" lockText="1"/>
</file>

<file path=xl/ctrlProps/ctrlProp6.xml><?xml version="1.0" encoding="utf-8"?>
<formControlPr xmlns="http://schemas.microsoft.com/office/spreadsheetml/2009/9/main" objectType="CheckBox" checked="Checked" fmlaLink="$N$11" lockText="1"/>
</file>

<file path=xl/ctrlProps/ctrlProp60.xml><?xml version="1.0" encoding="utf-8"?>
<formControlPr xmlns="http://schemas.microsoft.com/office/spreadsheetml/2009/9/main" objectType="CheckBox" checked="Checked" fmlaLink="$N$65" lockText="1"/>
</file>

<file path=xl/ctrlProps/ctrlProp61.xml><?xml version="1.0" encoding="utf-8"?>
<formControlPr xmlns="http://schemas.microsoft.com/office/spreadsheetml/2009/9/main" objectType="CheckBox" fmlaLink="$N$66" lockText="1"/>
</file>

<file path=xl/ctrlProps/ctrlProp62.xml><?xml version="1.0" encoding="utf-8"?>
<formControlPr xmlns="http://schemas.microsoft.com/office/spreadsheetml/2009/9/main" objectType="CheckBox" fmlaLink="$N$67" lockText="1"/>
</file>

<file path=xl/ctrlProps/ctrlProp63.xml><?xml version="1.0" encoding="utf-8"?>
<formControlPr xmlns="http://schemas.microsoft.com/office/spreadsheetml/2009/9/main" objectType="CheckBox" checked="Checked" fmlaLink="$N$68" lockText="1"/>
</file>

<file path=xl/ctrlProps/ctrlProp64.xml><?xml version="1.0" encoding="utf-8"?>
<formControlPr xmlns="http://schemas.microsoft.com/office/spreadsheetml/2009/9/main" objectType="CheckBox" fmlaLink="$N$69" lockText="1"/>
</file>

<file path=xl/ctrlProps/ctrlProp65.xml><?xml version="1.0" encoding="utf-8"?>
<formControlPr xmlns="http://schemas.microsoft.com/office/spreadsheetml/2009/9/main" objectType="CheckBox" checked="Checked" fmlaLink="$N$70" lockText="1"/>
</file>

<file path=xl/ctrlProps/ctrlProp66.xml><?xml version="1.0" encoding="utf-8"?>
<formControlPr xmlns="http://schemas.microsoft.com/office/spreadsheetml/2009/9/main" objectType="CheckBox" checked="Checked" fmlaLink="$N$71" lockText="1"/>
</file>

<file path=xl/ctrlProps/ctrlProp67.xml><?xml version="1.0" encoding="utf-8"?>
<formControlPr xmlns="http://schemas.microsoft.com/office/spreadsheetml/2009/9/main" objectType="CheckBox" fmlaLink="$N$72" lockText="1"/>
</file>

<file path=xl/ctrlProps/ctrlProp68.xml><?xml version="1.0" encoding="utf-8"?>
<formControlPr xmlns="http://schemas.microsoft.com/office/spreadsheetml/2009/9/main" objectType="CheckBox" fmlaLink="$N$73" lockText="1"/>
</file>

<file path=xl/ctrlProps/ctrlProp69.xml><?xml version="1.0" encoding="utf-8"?>
<formControlPr xmlns="http://schemas.microsoft.com/office/spreadsheetml/2009/9/main" objectType="CheckBox" checked="Checked" fmlaLink="$N$74" lockText="1"/>
</file>

<file path=xl/ctrlProps/ctrlProp7.xml><?xml version="1.0" encoding="utf-8"?>
<formControlPr xmlns="http://schemas.microsoft.com/office/spreadsheetml/2009/9/main" objectType="CheckBox" fmlaLink="$N$12" lockText="1"/>
</file>

<file path=xl/ctrlProps/ctrlProp70.xml><?xml version="1.0" encoding="utf-8"?>
<formControlPr xmlns="http://schemas.microsoft.com/office/spreadsheetml/2009/9/main" objectType="CheckBox" fmlaLink="$N$75" lockText="1"/>
</file>

<file path=xl/ctrlProps/ctrlProp71.xml><?xml version="1.0" encoding="utf-8"?>
<formControlPr xmlns="http://schemas.microsoft.com/office/spreadsheetml/2009/9/main" objectType="CheckBox" checked="Checked" fmlaLink="$N$76" lockText="1"/>
</file>

<file path=xl/ctrlProps/ctrlProp72.xml><?xml version="1.0" encoding="utf-8"?>
<formControlPr xmlns="http://schemas.microsoft.com/office/spreadsheetml/2009/9/main" objectType="CheckBox" fmlaLink="$N$77" lockText="1"/>
</file>

<file path=xl/ctrlProps/ctrlProp73.xml><?xml version="1.0" encoding="utf-8"?>
<formControlPr xmlns="http://schemas.microsoft.com/office/spreadsheetml/2009/9/main" objectType="CheckBox" checked="Checked" fmlaLink="$N$78" lockText="1"/>
</file>

<file path=xl/ctrlProps/ctrlProp74.xml><?xml version="1.0" encoding="utf-8"?>
<formControlPr xmlns="http://schemas.microsoft.com/office/spreadsheetml/2009/9/main" objectType="CheckBox" fmlaLink="$N$79" lockText="1"/>
</file>

<file path=xl/ctrlProps/ctrlProp75.xml><?xml version="1.0" encoding="utf-8"?>
<formControlPr xmlns="http://schemas.microsoft.com/office/spreadsheetml/2009/9/main" objectType="CheckBox" checked="Checked" fmlaLink="$N$80" lockText="1"/>
</file>

<file path=xl/ctrlProps/ctrlProp76.xml><?xml version="1.0" encoding="utf-8"?>
<formControlPr xmlns="http://schemas.microsoft.com/office/spreadsheetml/2009/9/main" objectType="CheckBox" fmlaLink="$N$81" lockText="1"/>
</file>

<file path=xl/ctrlProps/ctrlProp77.xml><?xml version="1.0" encoding="utf-8"?>
<formControlPr xmlns="http://schemas.microsoft.com/office/spreadsheetml/2009/9/main" objectType="CheckBox" checked="Checked" fmlaLink="$N$82" lockText="1"/>
</file>

<file path=xl/ctrlProps/ctrlProp78.xml><?xml version="1.0" encoding="utf-8"?>
<formControlPr xmlns="http://schemas.microsoft.com/office/spreadsheetml/2009/9/main" objectType="CheckBox" fmlaLink="$N$83" lockText="1"/>
</file>

<file path=xl/ctrlProps/ctrlProp79.xml><?xml version="1.0" encoding="utf-8"?>
<formControlPr xmlns="http://schemas.microsoft.com/office/spreadsheetml/2009/9/main" objectType="CheckBox" checked="Checked" fmlaLink="$N$84" lockText="1"/>
</file>

<file path=xl/ctrlProps/ctrlProp8.xml><?xml version="1.0" encoding="utf-8"?>
<formControlPr xmlns="http://schemas.microsoft.com/office/spreadsheetml/2009/9/main" objectType="CheckBox" fmlaLink="$N$13" lockText="1"/>
</file>

<file path=xl/ctrlProps/ctrlProp80.xml><?xml version="1.0" encoding="utf-8"?>
<formControlPr xmlns="http://schemas.microsoft.com/office/spreadsheetml/2009/9/main" objectType="CheckBox" checked="Checked" fmlaLink="$N$85" lockText="1"/>
</file>

<file path=xl/ctrlProps/ctrlProp81.xml><?xml version="1.0" encoding="utf-8"?>
<formControlPr xmlns="http://schemas.microsoft.com/office/spreadsheetml/2009/9/main" objectType="CheckBox" fmlaLink="$N$86" lockText="1"/>
</file>

<file path=xl/ctrlProps/ctrlProp82.xml><?xml version="1.0" encoding="utf-8"?>
<formControlPr xmlns="http://schemas.microsoft.com/office/spreadsheetml/2009/9/main" objectType="CheckBox" checked="Checked" fmlaLink="$N$87" lockText="1"/>
</file>

<file path=xl/ctrlProps/ctrlProp83.xml><?xml version="1.0" encoding="utf-8"?>
<formControlPr xmlns="http://schemas.microsoft.com/office/spreadsheetml/2009/9/main" objectType="CheckBox" fmlaLink="$N$88" lockText="1"/>
</file>

<file path=xl/ctrlProps/ctrlProp84.xml><?xml version="1.0" encoding="utf-8"?>
<formControlPr xmlns="http://schemas.microsoft.com/office/spreadsheetml/2009/9/main" objectType="CheckBox" checked="Checked" fmlaLink="$N$89" lockText="1"/>
</file>

<file path=xl/ctrlProps/ctrlProp85.xml><?xml version="1.0" encoding="utf-8"?>
<formControlPr xmlns="http://schemas.microsoft.com/office/spreadsheetml/2009/9/main" objectType="CheckBox" fmlaLink="$N$90" lockText="1"/>
</file>

<file path=xl/ctrlProps/ctrlProp86.xml><?xml version="1.0" encoding="utf-8"?>
<formControlPr xmlns="http://schemas.microsoft.com/office/spreadsheetml/2009/9/main" objectType="CheckBox" fmlaLink="$N$91" lockText="1"/>
</file>

<file path=xl/ctrlProps/ctrlProp87.xml><?xml version="1.0" encoding="utf-8"?>
<formControlPr xmlns="http://schemas.microsoft.com/office/spreadsheetml/2009/9/main" objectType="CheckBox" checked="Checked" fmlaLink="$N$92" lockText="1"/>
</file>

<file path=xl/ctrlProps/ctrlProp88.xml><?xml version="1.0" encoding="utf-8"?>
<formControlPr xmlns="http://schemas.microsoft.com/office/spreadsheetml/2009/9/main" objectType="CheckBox" fmlaLink="$N$93" lockText="1"/>
</file>

<file path=xl/ctrlProps/ctrlProp89.xml><?xml version="1.0" encoding="utf-8"?>
<formControlPr xmlns="http://schemas.microsoft.com/office/spreadsheetml/2009/9/main" objectType="CheckBox" checked="Checked" fmlaLink="$N$94" lockText="1"/>
</file>

<file path=xl/ctrlProps/ctrlProp9.xml><?xml version="1.0" encoding="utf-8"?>
<formControlPr xmlns="http://schemas.microsoft.com/office/spreadsheetml/2009/9/main" objectType="CheckBox" checked="Checked" fmlaLink="$N$14" lockText="1"/>
</file>

<file path=xl/ctrlProps/ctrlProp90.xml><?xml version="1.0" encoding="utf-8"?>
<formControlPr xmlns="http://schemas.microsoft.com/office/spreadsheetml/2009/9/main" objectType="CheckBox" checked="Checked" fmlaLink="$N$95" lockText="1"/>
</file>

<file path=xl/ctrlProps/ctrlProp91.xml><?xml version="1.0" encoding="utf-8"?>
<formControlPr xmlns="http://schemas.microsoft.com/office/spreadsheetml/2009/9/main" objectType="CheckBox" fmlaLink="$N$96" lockText="1"/>
</file>

<file path=xl/ctrlProps/ctrlProp92.xml><?xml version="1.0" encoding="utf-8"?>
<formControlPr xmlns="http://schemas.microsoft.com/office/spreadsheetml/2009/9/main" objectType="CheckBox" checked="Checked" fmlaLink="$N$97" lockText="1"/>
</file>

<file path=xl/ctrlProps/ctrlProp93.xml><?xml version="1.0" encoding="utf-8"?>
<formControlPr xmlns="http://schemas.microsoft.com/office/spreadsheetml/2009/9/main" objectType="CheckBox" fmlaLink="$N$98" lockText="1"/>
</file>

<file path=xl/ctrlProps/ctrlProp94.xml><?xml version="1.0" encoding="utf-8"?>
<formControlPr xmlns="http://schemas.microsoft.com/office/spreadsheetml/2009/9/main" objectType="CheckBox" checked="Checked" fmlaLink="$N$99" lockText="1"/>
</file>

<file path=xl/ctrlProps/ctrlProp95.xml><?xml version="1.0" encoding="utf-8"?>
<formControlPr xmlns="http://schemas.microsoft.com/office/spreadsheetml/2009/9/main" objectType="CheckBox" fmlaLink="$N$100" lockText="1"/>
</file>

<file path=xl/ctrlProps/ctrlProp96.xml><?xml version="1.0" encoding="utf-8"?>
<formControlPr xmlns="http://schemas.microsoft.com/office/spreadsheetml/2009/9/main" objectType="CheckBox" fmlaLink="$N$101" lockText="1"/>
</file>

<file path=xl/ctrlProps/ctrlProp97.xml><?xml version="1.0" encoding="utf-8"?>
<formControlPr xmlns="http://schemas.microsoft.com/office/spreadsheetml/2009/9/main" objectType="CheckBox" checked="Checked" fmlaLink="$N$102" lockText="1"/>
</file>

<file path=xl/ctrlProps/ctrlProp98.xml><?xml version="1.0" encoding="utf-8"?>
<formControlPr xmlns="http://schemas.microsoft.com/office/spreadsheetml/2009/9/main" objectType="CheckBox" fmlaLink="$N$103" lockText="1"/>
</file>

<file path=xl/ctrlProps/ctrlProp99.xml><?xml version="1.0" encoding="utf-8"?>
<formControlPr xmlns="http://schemas.microsoft.com/office/spreadsheetml/2009/9/main" objectType="CheckBox" checked="Checked" fmlaLink="$N$104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2044700</xdr:colOff>
          <xdr:row>5</xdr:row>
          <xdr:rowOff>50800</xdr:rowOff>
        </xdr:from>
        <xdr:to>
          <xdr:col>24</xdr:col>
          <xdr:colOff>2959100</xdr:colOff>
          <xdr:row>9</xdr:row>
          <xdr:rowOff>114300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5</xdr:row>
          <xdr:rowOff>190502</xdr:rowOff>
        </xdr:from>
        <xdr:to>
          <xdr:col>4</xdr:col>
          <xdr:colOff>599724</xdr:colOff>
          <xdr:row>7</xdr:row>
          <xdr:rowOff>42336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6</xdr:row>
          <xdr:rowOff>190502</xdr:rowOff>
        </xdr:from>
        <xdr:to>
          <xdr:col>4</xdr:col>
          <xdr:colOff>599724</xdr:colOff>
          <xdr:row>8</xdr:row>
          <xdr:rowOff>28225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7</xdr:row>
          <xdr:rowOff>190502</xdr:rowOff>
        </xdr:from>
        <xdr:to>
          <xdr:col>4</xdr:col>
          <xdr:colOff>599724</xdr:colOff>
          <xdr:row>9</xdr:row>
          <xdr:rowOff>28225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8</xdr:row>
          <xdr:rowOff>190502</xdr:rowOff>
        </xdr:from>
        <xdr:to>
          <xdr:col>4</xdr:col>
          <xdr:colOff>599724</xdr:colOff>
          <xdr:row>10</xdr:row>
          <xdr:rowOff>28224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9</xdr:row>
          <xdr:rowOff>190502</xdr:rowOff>
        </xdr:from>
        <xdr:to>
          <xdr:col>4</xdr:col>
          <xdr:colOff>599724</xdr:colOff>
          <xdr:row>11</xdr:row>
          <xdr:rowOff>28224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10</xdr:row>
          <xdr:rowOff>190502</xdr:rowOff>
        </xdr:from>
        <xdr:to>
          <xdr:col>4</xdr:col>
          <xdr:colOff>599724</xdr:colOff>
          <xdr:row>12</xdr:row>
          <xdr:rowOff>28225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11</xdr:row>
          <xdr:rowOff>190502</xdr:rowOff>
        </xdr:from>
        <xdr:to>
          <xdr:col>4</xdr:col>
          <xdr:colOff>599724</xdr:colOff>
          <xdr:row>13</xdr:row>
          <xdr:rowOff>28225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12</xdr:row>
          <xdr:rowOff>190502</xdr:rowOff>
        </xdr:from>
        <xdr:to>
          <xdr:col>4</xdr:col>
          <xdr:colOff>599724</xdr:colOff>
          <xdr:row>14</xdr:row>
          <xdr:rowOff>28225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13</xdr:row>
          <xdr:rowOff>190502</xdr:rowOff>
        </xdr:from>
        <xdr:to>
          <xdr:col>4</xdr:col>
          <xdr:colOff>599724</xdr:colOff>
          <xdr:row>15</xdr:row>
          <xdr:rowOff>28224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14</xdr:row>
          <xdr:rowOff>190502</xdr:rowOff>
        </xdr:from>
        <xdr:to>
          <xdr:col>4</xdr:col>
          <xdr:colOff>599724</xdr:colOff>
          <xdr:row>16</xdr:row>
          <xdr:rowOff>28224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15</xdr:row>
          <xdr:rowOff>190502</xdr:rowOff>
        </xdr:from>
        <xdr:to>
          <xdr:col>4</xdr:col>
          <xdr:colOff>599724</xdr:colOff>
          <xdr:row>17</xdr:row>
          <xdr:rowOff>28225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16</xdr:row>
          <xdr:rowOff>190502</xdr:rowOff>
        </xdr:from>
        <xdr:to>
          <xdr:col>4</xdr:col>
          <xdr:colOff>599724</xdr:colOff>
          <xdr:row>18</xdr:row>
          <xdr:rowOff>28225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17</xdr:row>
          <xdr:rowOff>190502</xdr:rowOff>
        </xdr:from>
        <xdr:to>
          <xdr:col>4</xdr:col>
          <xdr:colOff>599724</xdr:colOff>
          <xdr:row>19</xdr:row>
          <xdr:rowOff>28224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18</xdr:row>
          <xdr:rowOff>190502</xdr:rowOff>
        </xdr:from>
        <xdr:to>
          <xdr:col>4</xdr:col>
          <xdr:colOff>599724</xdr:colOff>
          <xdr:row>20</xdr:row>
          <xdr:rowOff>28224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19</xdr:row>
          <xdr:rowOff>190502</xdr:rowOff>
        </xdr:from>
        <xdr:to>
          <xdr:col>4</xdr:col>
          <xdr:colOff>599724</xdr:colOff>
          <xdr:row>21</xdr:row>
          <xdr:rowOff>28225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20</xdr:row>
          <xdr:rowOff>190502</xdr:rowOff>
        </xdr:from>
        <xdr:to>
          <xdr:col>4</xdr:col>
          <xdr:colOff>599724</xdr:colOff>
          <xdr:row>22</xdr:row>
          <xdr:rowOff>28225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21</xdr:row>
          <xdr:rowOff>190502</xdr:rowOff>
        </xdr:from>
        <xdr:to>
          <xdr:col>4</xdr:col>
          <xdr:colOff>599724</xdr:colOff>
          <xdr:row>23</xdr:row>
          <xdr:rowOff>28225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22</xdr:row>
          <xdr:rowOff>190502</xdr:rowOff>
        </xdr:from>
        <xdr:to>
          <xdr:col>4</xdr:col>
          <xdr:colOff>599724</xdr:colOff>
          <xdr:row>24</xdr:row>
          <xdr:rowOff>28224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23</xdr:row>
          <xdr:rowOff>190502</xdr:rowOff>
        </xdr:from>
        <xdr:to>
          <xdr:col>4</xdr:col>
          <xdr:colOff>599724</xdr:colOff>
          <xdr:row>25</xdr:row>
          <xdr:rowOff>28224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24</xdr:row>
          <xdr:rowOff>190502</xdr:rowOff>
        </xdr:from>
        <xdr:to>
          <xdr:col>4</xdr:col>
          <xdr:colOff>599724</xdr:colOff>
          <xdr:row>26</xdr:row>
          <xdr:rowOff>28225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25</xdr:row>
          <xdr:rowOff>190502</xdr:rowOff>
        </xdr:from>
        <xdr:to>
          <xdr:col>4</xdr:col>
          <xdr:colOff>599724</xdr:colOff>
          <xdr:row>27</xdr:row>
          <xdr:rowOff>28225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26</xdr:row>
          <xdr:rowOff>190502</xdr:rowOff>
        </xdr:from>
        <xdr:to>
          <xdr:col>4</xdr:col>
          <xdr:colOff>599724</xdr:colOff>
          <xdr:row>28</xdr:row>
          <xdr:rowOff>28224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27</xdr:row>
          <xdr:rowOff>190502</xdr:rowOff>
        </xdr:from>
        <xdr:to>
          <xdr:col>4</xdr:col>
          <xdr:colOff>599724</xdr:colOff>
          <xdr:row>29</xdr:row>
          <xdr:rowOff>28224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28</xdr:row>
          <xdr:rowOff>190502</xdr:rowOff>
        </xdr:from>
        <xdr:to>
          <xdr:col>4</xdr:col>
          <xdr:colOff>599724</xdr:colOff>
          <xdr:row>30</xdr:row>
          <xdr:rowOff>28225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29</xdr:row>
          <xdr:rowOff>190502</xdr:rowOff>
        </xdr:from>
        <xdr:to>
          <xdr:col>4</xdr:col>
          <xdr:colOff>599724</xdr:colOff>
          <xdr:row>31</xdr:row>
          <xdr:rowOff>28225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30</xdr:row>
          <xdr:rowOff>190502</xdr:rowOff>
        </xdr:from>
        <xdr:to>
          <xdr:col>4</xdr:col>
          <xdr:colOff>599724</xdr:colOff>
          <xdr:row>32</xdr:row>
          <xdr:rowOff>28225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31</xdr:row>
          <xdr:rowOff>190502</xdr:rowOff>
        </xdr:from>
        <xdr:to>
          <xdr:col>4</xdr:col>
          <xdr:colOff>599724</xdr:colOff>
          <xdr:row>33</xdr:row>
          <xdr:rowOff>28224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32</xdr:row>
          <xdr:rowOff>190502</xdr:rowOff>
        </xdr:from>
        <xdr:to>
          <xdr:col>4</xdr:col>
          <xdr:colOff>599724</xdr:colOff>
          <xdr:row>34</xdr:row>
          <xdr:rowOff>28224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33</xdr:row>
          <xdr:rowOff>190502</xdr:rowOff>
        </xdr:from>
        <xdr:to>
          <xdr:col>4</xdr:col>
          <xdr:colOff>599724</xdr:colOff>
          <xdr:row>35</xdr:row>
          <xdr:rowOff>28225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34</xdr:row>
          <xdr:rowOff>190502</xdr:rowOff>
        </xdr:from>
        <xdr:to>
          <xdr:col>4</xdr:col>
          <xdr:colOff>599724</xdr:colOff>
          <xdr:row>36</xdr:row>
          <xdr:rowOff>28225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35</xdr:row>
          <xdr:rowOff>190502</xdr:rowOff>
        </xdr:from>
        <xdr:to>
          <xdr:col>4</xdr:col>
          <xdr:colOff>599724</xdr:colOff>
          <xdr:row>37</xdr:row>
          <xdr:rowOff>28224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36</xdr:row>
          <xdr:rowOff>190502</xdr:rowOff>
        </xdr:from>
        <xdr:to>
          <xdr:col>4</xdr:col>
          <xdr:colOff>599724</xdr:colOff>
          <xdr:row>38</xdr:row>
          <xdr:rowOff>28224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37</xdr:row>
          <xdr:rowOff>190502</xdr:rowOff>
        </xdr:from>
        <xdr:to>
          <xdr:col>4</xdr:col>
          <xdr:colOff>599724</xdr:colOff>
          <xdr:row>39</xdr:row>
          <xdr:rowOff>28225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38</xdr:row>
          <xdr:rowOff>190502</xdr:rowOff>
        </xdr:from>
        <xdr:to>
          <xdr:col>4</xdr:col>
          <xdr:colOff>599724</xdr:colOff>
          <xdr:row>40</xdr:row>
          <xdr:rowOff>28225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39</xdr:row>
          <xdr:rowOff>190502</xdr:rowOff>
        </xdr:from>
        <xdr:to>
          <xdr:col>4</xdr:col>
          <xdr:colOff>599724</xdr:colOff>
          <xdr:row>41</xdr:row>
          <xdr:rowOff>28225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40</xdr:row>
          <xdr:rowOff>190502</xdr:rowOff>
        </xdr:from>
        <xdr:to>
          <xdr:col>4</xdr:col>
          <xdr:colOff>599724</xdr:colOff>
          <xdr:row>42</xdr:row>
          <xdr:rowOff>28225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41</xdr:row>
          <xdr:rowOff>190502</xdr:rowOff>
        </xdr:from>
        <xdr:to>
          <xdr:col>4</xdr:col>
          <xdr:colOff>599724</xdr:colOff>
          <xdr:row>43</xdr:row>
          <xdr:rowOff>28225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42</xdr:row>
          <xdr:rowOff>190502</xdr:rowOff>
        </xdr:from>
        <xdr:to>
          <xdr:col>4</xdr:col>
          <xdr:colOff>599724</xdr:colOff>
          <xdr:row>44</xdr:row>
          <xdr:rowOff>28225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43</xdr:row>
          <xdr:rowOff>190502</xdr:rowOff>
        </xdr:from>
        <xdr:to>
          <xdr:col>4</xdr:col>
          <xdr:colOff>599724</xdr:colOff>
          <xdr:row>45</xdr:row>
          <xdr:rowOff>28225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44</xdr:row>
          <xdr:rowOff>190502</xdr:rowOff>
        </xdr:from>
        <xdr:to>
          <xdr:col>4</xdr:col>
          <xdr:colOff>599724</xdr:colOff>
          <xdr:row>46</xdr:row>
          <xdr:rowOff>28225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45</xdr:row>
          <xdr:rowOff>190502</xdr:rowOff>
        </xdr:from>
        <xdr:to>
          <xdr:col>4</xdr:col>
          <xdr:colOff>599724</xdr:colOff>
          <xdr:row>47</xdr:row>
          <xdr:rowOff>28225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46</xdr:row>
          <xdr:rowOff>190502</xdr:rowOff>
        </xdr:from>
        <xdr:to>
          <xdr:col>4</xdr:col>
          <xdr:colOff>599724</xdr:colOff>
          <xdr:row>48</xdr:row>
          <xdr:rowOff>28225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47</xdr:row>
          <xdr:rowOff>190502</xdr:rowOff>
        </xdr:from>
        <xdr:to>
          <xdr:col>4</xdr:col>
          <xdr:colOff>599724</xdr:colOff>
          <xdr:row>49</xdr:row>
          <xdr:rowOff>28225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48</xdr:row>
          <xdr:rowOff>190502</xdr:rowOff>
        </xdr:from>
        <xdr:to>
          <xdr:col>4</xdr:col>
          <xdr:colOff>599724</xdr:colOff>
          <xdr:row>50</xdr:row>
          <xdr:rowOff>28225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49</xdr:row>
          <xdr:rowOff>190502</xdr:rowOff>
        </xdr:from>
        <xdr:to>
          <xdr:col>4</xdr:col>
          <xdr:colOff>599724</xdr:colOff>
          <xdr:row>51</xdr:row>
          <xdr:rowOff>28225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50</xdr:row>
          <xdr:rowOff>190502</xdr:rowOff>
        </xdr:from>
        <xdr:to>
          <xdr:col>4</xdr:col>
          <xdr:colOff>599724</xdr:colOff>
          <xdr:row>52</xdr:row>
          <xdr:rowOff>28225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51</xdr:row>
          <xdr:rowOff>190502</xdr:rowOff>
        </xdr:from>
        <xdr:to>
          <xdr:col>4</xdr:col>
          <xdr:colOff>599724</xdr:colOff>
          <xdr:row>53</xdr:row>
          <xdr:rowOff>28225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52</xdr:row>
          <xdr:rowOff>190502</xdr:rowOff>
        </xdr:from>
        <xdr:to>
          <xdr:col>4</xdr:col>
          <xdr:colOff>599724</xdr:colOff>
          <xdr:row>54</xdr:row>
          <xdr:rowOff>28225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53</xdr:row>
          <xdr:rowOff>190502</xdr:rowOff>
        </xdr:from>
        <xdr:to>
          <xdr:col>4</xdr:col>
          <xdr:colOff>599724</xdr:colOff>
          <xdr:row>55</xdr:row>
          <xdr:rowOff>28225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54</xdr:row>
          <xdr:rowOff>190502</xdr:rowOff>
        </xdr:from>
        <xdr:to>
          <xdr:col>4</xdr:col>
          <xdr:colOff>599724</xdr:colOff>
          <xdr:row>56</xdr:row>
          <xdr:rowOff>28225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55</xdr:row>
          <xdr:rowOff>190502</xdr:rowOff>
        </xdr:from>
        <xdr:to>
          <xdr:col>4</xdr:col>
          <xdr:colOff>599724</xdr:colOff>
          <xdr:row>57</xdr:row>
          <xdr:rowOff>28225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56</xdr:row>
          <xdr:rowOff>190502</xdr:rowOff>
        </xdr:from>
        <xdr:to>
          <xdr:col>4</xdr:col>
          <xdr:colOff>599724</xdr:colOff>
          <xdr:row>58</xdr:row>
          <xdr:rowOff>28225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57</xdr:row>
          <xdr:rowOff>190502</xdr:rowOff>
        </xdr:from>
        <xdr:to>
          <xdr:col>4</xdr:col>
          <xdr:colOff>599724</xdr:colOff>
          <xdr:row>59</xdr:row>
          <xdr:rowOff>28225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58</xdr:row>
          <xdr:rowOff>190502</xdr:rowOff>
        </xdr:from>
        <xdr:to>
          <xdr:col>4</xdr:col>
          <xdr:colOff>599724</xdr:colOff>
          <xdr:row>60</xdr:row>
          <xdr:rowOff>28225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59</xdr:row>
          <xdr:rowOff>190502</xdr:rowOff>
        </xdr:from>
        <xdr:to>
          <xdr:col>4</xdr:col>
          <xdr:colOff>599724</xdr:colOff>
          <xdr:row>61</xdr:row>
          <xdr:rowOff>28225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60</xdr:row>
          <xdr:rowOff>190502</xdr:rowOff>
        </xdr:from>
        <xdr:to>
          <xdr:col>4</xdr:col>
          <xdr:colOff>599724</xdr:colOff>
          <xdr:row>62</xdr:row>
          <xdr:rowOff>28225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61</xdr:row>
          <xdr:rowOff>190502</xdr:rowOff>
        </xdr:from>
        <xdr:to>
          <xdr:col>4</xdr:col>
          <xdr:colOff>599724</xdr:colOff>
          <xdr:row>63</xdr:row>
          <xdr:rowOff>28225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62</xdr:row>
          <xdr:rowOff>190502</xdr:rowOff>
        </xdr:from>
        <xdr:to>
          <xdr:col>4</xdr:col>
          <xdr:colOff>599724</xdr:colOff>
          <xdr:row>64</xdr:row>
          <xdr:rowOff>28225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63</xdr:row>
          <xdr:rowOff>190502</xdr:rowOff>
        </xdr:from>
        <xdr:to>
          <xdr:col>4</xdr:col>
          <xdr:colOff>599724</xdr:colOff>
          <xdr:row>65</xdr:row>
          <xdr:rowOff>28225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64</xdr:row>
          <xdr:rowOff>190502</xdr:rowOff>
        </xdr:from>
        <xdr:to>
          <xdr:col>4</xdr:col>
          <xdr:colOff>599724</xdr:colOff>
          <xdr:row>66</xdr:row>
          <xdr:rowOff>28224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65</xdr:row>
          <xdr:rowOff>190502</xdr:rowOff>
        </xdr:from>
        <xdr:to>
          <xdr:col>4</xdr:col>
          <xdr:colOff>599724</xdr:colOff>
          <xdr:row>67</xdr:row>
          <xdr:rowOff>28224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66</xdr:row>
          <xdr:rowOff>190502</xdr:rowOff>
        </xdr:from>
        <xdr:to>
          <xdr:col>4</xdr:col>
          <xdr:colOff>599724</xdr:colOff>
          <xdr:row>68</xdr:row>
          <xdr:rowOff>28225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67</xdr:row>
          <xdr:rowOff>190502</xdr:rowOff>
        </xdr:from>
        <xdr:to>
          <xdr:col>4</xdr:col>
          <xdr:colOff>599724</xdr:colOff>
          <xdr:row>69</xdr:row>
          <xdr:rowOff>28224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68</xdr:row>
          <xdr:rowOff>190502</xdr:rowOff>
        </xdr:from>
        <xdr:to>
          <xdr:col>4</xdr:col>
          <xdr:colOff>599724</xdr:colOff>
          <xdr:row>70</xdr:row>
          <xdr:rowOff>28224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69</xdr:row>
          <xdr:rowOff>190502</xdr:rowOff>
        </xdr:from>
        <xdr:to>
          <xdr:col>4</xdr:col>
          <xdr:colOff>599724</xdr:colOff>
          <xdr:row>71</xdr:row>
          <xdr:rowOff>28225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70</xdr:row>
          <xdr:rowOff>190502</xdr:rowOff>
        </xdr:from>
        <xdr:to>
          <xdr:col>4</xdr:col>
          <xdr:colOff>599724</xdr:colOff>
          <xdr:row>72</xdr:row>
          <xdr:rowOff>28225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71</xdr:row>
          <xdr:rowOff>190502</xdr:rowOff>
        </xdr:from>
        <xdr:to>
          <xdr:col>4</xdr:col>
          <xdr:colOff>599724</xdr:colOff>
          <xdr:row>73</xdr:row>
          <xdr:rowOff>28224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72</xdr:row>
          <xdr:rowOff>190502</xdr:rowOff>
        </xdr:from>
        <xdr:to>
          <xdr:col>4</xdr:col>
          <xdr:colOff>599724</xdr:colOff>
          <xdr:row>74</xdr:row>
          <xdr:rowOff>28224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73</xdr:row>
          <xdr:rowOff>190502</xdr:rowOff>
        </xdr:from>
        <xdr:to>
          <xdr:col>4</xdr:col>
          <xdr:colOff>599724</xdr:colOff>
          <xdr:row>75</xdr:row>
          <xdr:rowOff>28225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74</xdr:row>
          <xdr:rowOff>190502</xdr:rowOff>
        </xdr:from>
        <xdr:to>
          <xdr:col>4</xdr:col>
          <xdr:colOff>599724</xdr:colOff>
          <xdr:row>76</xdr:row>
          <xdr:rowOff>28224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75</xdr:row>
          <xdr:rowOff>190502</xdr:rowOff>
        </xdr:from>
        <xdr:to>
          <xdr:col>4</xdr:col>
          <xdr:colOff>599724</xdr:colOff>
          <xdr:row>77</xdr:row>
          <xdr:rowOff>28224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76</xdr:row>
          <xdr:rowOff>190502</xdr:rowOff>
        </xdr:from>
        <xdr:to>
          <xdr:col>4</xdr:col>
          <xdr:colOff>599724</xdr:colOff>
          <xdr:row>78</xdr:row>
          <xdr:rowOff>28225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77</xdr:row>
          <xdr:rowOff>190502</xdr:rowOff>
        </xdr:from>
        <xdr:to>
          <xdr:col>4</xdr:col>
          <xdr:colOff>599724</xdr:colOff>
          <xdr:row>79</xdr:row>
          <xdr:rowOff>28225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78</xdr:row>
          <xdr:rowOff>190502</xdr:rowOff>
        </xdr:from>
        <xdr:to>
          <xdr:col>4</xdr:col>
          <xdr:colOff>599724</xdr:colOff>
          <xdr:row>80</xdr:row>
          <xdr:rowOff>28224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79</xdr:row>
          <xdr:rowOff>190502</xdr:rowOff>
        </xdr:from>
        <xdr:to>
          <xdr:col>4</xdr:col>
          <xdr:colOff>599724</xdr:colOff>
          <xdr:row>81</xdr:row>
          <xdr:rowOff>28224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80</xdr:row>
          <xdr:rowOff>190502</xdr:rowOff>
        </xdr:from>
        <xdr:to>
          <xdr:col>4</xdr:col>
          <xdr:colOff>599724</xdr:colOff>
          <xdr:row>82</xdr:row>
          <xdr:rowOff>28225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81</xdr:row>
          <xdr:rowOff>190502</xdr:rowOff>
        </xdr:from>
        <xdr:to>
          <xdr:col>4</xdr:col>
          <xdr:colOff>599724</xdr:colOff>
          <xdr:row>83</xdr:row>
          <xdr:rowOff>28224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82</xdr:row>
          <xdr:rowOff>190502</xdr:rowOff>
        </xdr:from>
        <xdr:to>
          <xdr:col>4</xdr:col>
          <xdr:colOff>599724</xdr:colOff>
          <xdr:row>84</xdr:row>
          <xdr:rowOff>28224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83</xdr:row>
          <xdr:rowOff>190502</xdr:rowOff>
        </xdr:from>
        <xdr:to>
          <xdr:col>4</xdr:col>
          <xdr:colOff>599724</xdr:colOff>
          <xdr:row>85</xdr:row>
          <xdr:rowOff>28225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84</xdr:row>
          <xdr:rowOff>190502</xdr:rowOff>
        </xdr:from>
        <xdr:to>
          <xdr:col>4</xdr:col>
          <xdr:colOff>599724</xdr:colOff>
          <xdr:row>86</xdr:row>
          <xdr:rowOff>28225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85</xdr:row>
          <xdr:rowOff>190502</xdr:rowOff>
        </xdr:from>
        <xdr:to>
          <xdr:col>4</xdr:col>
          <xdr:colOff>599724</xdr:colOff>
          <xdr:row>87</xdr:row>
          <xdr:rowOff>28224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86</xdr:row>
          <xdr:rowOff>190502</xdr:rowOff>
        </xdr:from>
        <xdr:to>
          <xdr:col>4</xdr:col>
          <xdr:colOff>599724</xdr:colOff>
          <xdr:row>88</xdr:row>
          <xdr:rowOff>28224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87</xdr:row>
          <xdr:rowOff>190502</xdr:rowOff>
        </xdr:from>
        <xdr:to>
          <xdr:col>4</xdr:col>
          <xdr:colOff>599724</xdr:colOff>
          <xdr:row>89</xdr:row>
          <xdr:rowOff>28225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88</xdr:row>
          <xdr:rowOff>190502</xdr:rowOff>
        </xdr:from>
        <xdr:to>
          <xdr:col>4</xdr:col>
          <xdr:colOff>599724</xdr:colOff>
          <xdr:row>90</xdr:row>
          <xdr:rowOff>28224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89</xdr:row>
          <xdr:rowOff>190502</xdr:rowOff>
        </xdr:from>
        <xdr:to>
          <xdr:col>4</xdr:col>
          <xdr:colOff>599724</xdr:colOff>
          <xdr:row>91</xdr:row>
          <xdr:rowOff>28224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90</xdr:row>
          <xdr:rowOff>190502</xdr:rowOff>
        </xdr:from>
        <xdr:to>
          <xdr:col>4</xdr:col>
          <xdr:colOff>599724</xdr:colOff>
          <xdr:row>92</xdr:row>
          <xdr:rowOff>28225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91</xdr:row>
          <xdr:rowOff>190502</xdr:rowOff>
        </xdr:from>
        <xdr:to>
          <xdr:col>4</xdr:col>
          <xdr:colOff>599724</xdr:colOff>
          <xdr:row>93</xdr:row>
          <xdr:rowOff>28225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92</xdr:row>
          <xdr:rowOff>190502</xdr:rowOff>
        </xdr:from>
        <xdr:to>
          <xdr:col>4</xdr:col>
          <xdr:colOff>599724</xdr:colOff>
          <xdr:row>94</xdr:row>
          <xdr:rowOff>28224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93</xdr:row>
          <xdr:rowOff>190502</xdr:rowOff>
        </xdr:from>
        <xdr:to>
          <xdr:col>4</xdr:col>
          <xdr:colOff>599724</xdr:colOff>
          <xdr:row>95</xdr:row>
          <xdr:rowOff>28224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94</xdr:row>
          <xdr:rowOff>190502</xdr:rowOff>
        </xdr:from>
        <xdr:to>
          <xdr:col>4</xdr:col>
          <xdr:colOff>599724</xdr:colOff>
          <xdr:row>96</xdr:row>
          <xdr:rowOff>28225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95</xdr:row>
          <xdr:rowOff>190502</xdr:rowOff>
        </xdr:from>
        <xdr:to>
          <xdr:col>4</xdr:col>
          <xdr:colOff>599724</xdr:colOff>
          <xdr:row>97</xdr:row>
          <xdr:rowOff>28224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96</xdr:row>
          <xdr:rowOff>190502</xdr:rowOff>
        </xdr:from>
        <xdr:to>
          <xdr:col>4</xdr:col>
          <xdr:colOff>599724</xdr:colOff>
          <xdr:row>98</xdr:row>
          <xdr:rowOff>28224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97</xdr:row>
          <xdr:rowOff>190502</xdr:rowOff>
        </xdr:from>
        <xdr:to>
          <xdr:col>4</xdr:col>
          <xdr:colOff>599724</xdr:colOff>
          <xdr:row>99</xdr:row>
          <xdr:rowOff>28225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98</xdr:row>
          <xdr:rowOff>190502</xdr:rowOff>
        </xdr:from>
        <xdr:to>
          <xdr:col>4</xdr:col>
          <xdr:colOff>599724</xdr:colOff>
          <xdr:row>100</xdr:row>
          <xdr:rowOff>28225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99</xdr:row>
          <xdr:rowOff>190502</xdr:rowOff>
        </xdr:from>
        <xdr:to>
          <xdr:col>4</xdr:col>
          <xdr:colOff>599724</xdr:colOff>
          <xdr:row>101</xdr:row>
          <xdr:rowOff>28224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100</xdr:row>
          <xdr:rowOff>190502</xdr:rowOff>
        </xdr:from>
        <xdr:to>
          <xdr:col>4</xdr:col>
          <xdr:colOff>599724</xdr:colOff>
          <xdr:row>102</xdr:row>
          <xdr:rowOff>28224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101</xdr:row>
          <xdr:rowOff>190502</xdr:rowOff>
        </xdr:from>
        <xdr:to>
          <xdr:col>4</xdr:col>
          <xdr:colOff>599724</xdr:colOff>
          <xdr:row>103</xdr:row>
          <xdr:rowOff>28225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102</xdr:row>
          <xdr:rowOff>190502</xdr:rowOff>
        </xdr:from>
        <xdr:to>
          <xdr:col>4</xdr:col>
          <xdr:colOff>599724</xdr:colOff>
          <xdr:row>104</xdr:row>
          <xdr:rowOff>28224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103</xdr:row>
          <xdr:rowOff>190502</xdr:rowOff>
        </xdr:from>
        <xdr:to>
          <xdr:col>4</xdr:col>
          <xdr:colOff>599724</xdr:colOff>
          <xdr:row>105</xdr:row>
          <xdr:rowOff>28224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104</xdr:row>
          <xdr:rowOff>190502</xdr:rowOff>
        </xdr:from>
        <xdr:to>
          <xdr:col>4</xdr:col>
          <xdr:colOff>599724</xdr:colOff>
          <xdr:row>106</xdr:row>
          <xdr:rowOff>28225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105</xdr:row>
          <xdr:rowOff>190502</xdr:rowOff>
        </xdr:from>
        <xdr:to>
          <xdr:col>4</xdr:col>
          <xdr:colOff>599724</xdr:colOff>
          <xdr:row>107</xdr:row>
          <xdr:rowOff>28225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106</xdr:row>
          <xdr:rowOff>190502</xdr:rowOff>
        </xdr:from>
        <xdr:to>
          <xdr:col>4</xdr:col>
          <xdr:colOff>599724</xdr:colOff>
          <xdr:row>108</xdr:row>
          <xdr:rowOff>28224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107</xdr:row>
          <xdr:rowOff>190502</xdr:rowOff>
        </xdr:from>
        <xdr:to>
          <xdr:col>4</xdr:col>
          <xdr:colOff>599724</xdr:colOff>
          <xdr:row>109</xdr:row>
          <xdr:rowOff>28224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108</xdr:row>
          <xdr:rowOff>190502</xdr:rowOff>
        </xdr:from>
        <xdr:to>
          <xdr:col>4</xdr:col>
          <xdr:colOff>599724</xdr:colOff>
          <xdr:row>110</xdr:row>
          <xdr:rowOff>28225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109</xdr:row>
          <xdr:rowOff>190502</xdr:rowOff>
        </xdr:from>
        <xdr:to>
          <xdr:col>4</xdr:col>
          <xdr:colOff>599724</xdr:colOff>
          <xdr:row>111</xdr:row>
          <xdr:rowOff>28224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110</xdr:row>
          <xdr:rowOff>190502</xdr:rowOff>
        </xdr:from>
        <xdr:to>
          <xdr:col>4</xdr:col>
          <xdr:colOff>599724</xdr:colOff>
          <xdr:row>112</xdr:row>
          <xdr:rowOff>28224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111</xdr:row>
          <xdr:rowOff>190502</xdr:rowOff>
        </xdr:from>
        <xdr:to>
          <xdr:col>4</xdr:col>
          <xdr:colOff>599724</xdr:colOff>
          <xdr:row>113</xdr:row>
          <xdr:rowOff>28225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112</xdr:row>
          <xdr:rowOff>190502</xdr:rowOff>
        </xdr:from>
        <xdr:to>
          <xdr:col>4</xdr:col>
          <xdr:colOff>599724</xdr:colOff>
          <xdr:row>114</xdr:row>
          <xdr:rowOff>28225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113</xdr:row>
          <xdr:rowOff>190502</xdr:rowOff>
        </xdr:from>
        <xdr:to>
          <xdr:col>4</xdr:col>
          <xdr:colOff>599724</xdr:colOff>
          <xdr:row>115</xdr:row>
          <xdr:rowOff>28224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114</xdr:row>
          <xdr:rowOff>190502</xdr:rowOff>
        </xdr:from>
        <xdr:to>
          <xdr:col>4</xdr:col>
          <xdr:colOff>599724</xdr:colOff>
          <xdr:row>116</xdr:row>
          <xdr:rowOff>28224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115</xdr:row>
          <xdr:rowOff>190502</xdr:rowOff>
        </xdr:from>
        <xdr:to>
          <xdr:col>4</xdr:col>
          <xdr:colOff>599724</xdr:colOff>
          <xdr:row>117</xdr:row>
          <xdr:rowOff>28225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116</xdr:row>
          <xdr:rowOff>190502</xdr:rowOff>
        </xdr:from>
        <xdr:to>
          <xdr:col>4</xdr:col>
          <xdr:colOff>599724</xdr:colOff>
          <xdr:row>118</xdr:row>
          <xdr:rowOff>28224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117</xdr:row>
          <xdr:rowOff>190502</xdr:rowOff>
        </xdr:from>
        <xdr:to>
          <xdr:col>4</xdr:col>
          <xdr:colOff>599724</xdr:colOff>
          <xdr:row>119</xdr:row>
          <xdr:rowOff>28224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118</xdr:row>
          <xdr:rowOff>190502</xdr:rowOff>
        </xdr:from>
        <xdr:to>
          <xdr:col>4</xdr:col>
          <xdr:colOff>599724</xdr:colOff>
          <xdr:row>120</xdr:row>
          <xdr:rowOff>28225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119</xdr:row>
          <xdr:rowOff>190502</xdr:rowOff>
        </xdr:from>
        <xdr:to>
          <xdr:col>4</xdr:col>
          <xdr:colOff>599724</xdr:colOff>
          <xdr:row>121</xdr:row>
          <xdr:rowOff>28225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120</xdr:row>
          <xdr:rowOff>190502</xdr:rowOff>
        </xdr:from>
        <xdr:to>
          <xdr:col>4</xdr:col>
          <xdr:colOff>599724</xdr:colOff>
          <xdr:row>122</xdr:row>
          <xdr:rowOff>28224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121</xdr:row>
          <xdr:rowOff>190502</xdr:rowOff>
        </xdr:from>
        <xdr:to>
          <xdr:col>4</xdr:col>
          <xdr:colOff>599724</xdr:colOff>
          <xdr:row>123</xdr:row>
          <xdr:rowOff>28224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122</xdr:row>
          <xdr:rowOff>190502</xdr:rowOff>
        </xdr:from>
        <xdr:to>
          <xdr:col>4</xdr:col>
          <xdr:colOff>599724</xdr:colOff>
          <xdr:row>124</xdr:row>
          <xdr:rowOff>28225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123</xdr:row>
          <xdr:rowOff>190502</xdr:rowOff>
        </xdr:from>
        <xdr:to>
          <xdr:col>4</xdr:col>
          <xdr:colOff>599724</xdr:colOff>
          <xdr:row>125</xdr:row>
          <xdr:rowOff>28224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117123</xdr:colOff>
          <xdr:row>124</xdr:row>
          <xdr:rowOff>190502</xdr:rowOff>
        </xdr:from>
        <xdr:to>
          <xdr:col>4</xdr:col>
          <xdr:colOff>599724</xdr:colOff>
          <xdr:row>126</xdr:row>
          <xdr:rowOff>28224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 type="none" w="med" len="med"/>
                  <a:tailEnd type="none" w="med" len="med"/>
                </a14:hiddenLine>
              </a:ext>
            </a:extLst>
          </xdr:spPr>
          <xdr:txBody>
            <a:bodyPr vertOverflow="clip" wrap="square" lIns="45720" tIns="32004" rIns="0" bIns="32004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-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9" Type="http://schemas.openxmlformats.org/officeDocument/2006/relationships/ctrlProp" Target="../ctrlProps/ctrlProp17.xml"/><Relationship Id="rId60" Type="http://schemas.openxmlformats.org/officeDocument/2006/relationships/ctrlProp" Target="../ctrlProps/ctrlProp58.xml"/><Relationship Id="rId61" Type="http://schemas.openxmlformats.org/officeDocument/2006/relationships/ctrlProp" Target="../ctrlProps/ctrlProp59.xml"/><Relationship Id="rId62" Type="http://schemas.openxmlformats.org/officeDocument/2006/relationships/ctrlProp" Target="../ctrlProps/ctrlProp60.xml"/><Relationship Id="rId63" Type="http://schemas.openxmlformats.org/officeDocument/2006/relationships/ctrlProp" Target="../ctrlProps/ctrlProp61.xml"/><Relationship Id="rId64" Type="http://schemas.openxmlformats.org/officeDocument/2006/relationships/ctrlProp" Target="../ctrlProps/ctrlProp62.xml"/><Relationship Id="rId65" Type="http://schemas.openxmlformats.org/officeDocument/2006/relationships/ctrlProp" Target="../ctrlProps/ctrlProp63.xml"/><Relationship Id="rId66" Type="http://schemas.openxmlformats.org/officeDocument/2006/relationships/ctrlProp" Target="../ctrlProps/ctrlProp64.xml"/><Relationship Id="rId67" Type="http://schemas.openxmlformats.org/officeDocument/2006/relationships/ctrlProp" Target="../ctrlProps/ctrlProp65.xml"/><Relationship Id="rId68" Type="http://schemas.openxmlformats.org/officeDocument/2006/relationships/ctrlProp" Target="../ctrlProps/ctrlProp66.xml"/><Relationship Id="rId69" Type="http://schemas.openxmlformats.org/officeDocument/2006/relationships/ctrlProp" Target="../ctrlProps/ctrlProp67.xml"/><Relationship Id="rId120" Type="http://schemas.openxmlformats.org/officeDocument/2006/relationships/ctrlProp" Target="../ctrlProps/ctrlProp118.xml"/><Relationship Id="rId121" Type="http://schemas.openxmlformats.org/officeDocument/2006/relationships/ctrlProp" Target="../ctrlProps/ctrlProp119.xml"/><Relationship Id="rId122" Type="http://schemas.openxmlformats.org/officeDocument/2006/relationships/ctrlProp" Target="../ctrlProps/ctrlProp120.xml"/><Relationship Id="rId123" Type="http://schemas.openxmlformats.org/officeDocument/2006/relationships/ctrlProp" Target="../ctrlProps/ctrlProp121.xml"/><Relationship Id="rId40" Type="http://schemas.openxmlformats.org/officeDocument/2006/relationships/ctrlProp" Target="../ctrlProps/ctrlProp38.xml"/><Relationship Id="rId41" Type="http://schemas.openxmlformats.org/officeDocument/2006/relationships/ctrlProp" Target="../ctrlProps/ctrlProp39.xml"/><Relationship Id="rId42" Type="http://schemas.openxmlformats.org/officeDocument/2006/relationships/ctrlProp" Target="../ctrlProps/ctrlProp40.xml"/><Relationship Id="rId90" Type="http://schemas.openxmlformats.org/officeDocument/2006/relationships/ctrlProp" Target="../ctrlProps/ctrlProp88.xml"/><Relationship Id="rId91" Type="http://schemas.openxmlformats.org/officeDocument/2006/relationships/ctrlProp" Target="../ctrlProps/ctrlProp89.xml"/><Relationship Id="rId92" Type="http://schemas.openxmlformats.org/officeDocument/2006/relationships/ctrlProp" Target="../ctrlProps/ctrlProp90.xml"/><Relationship Id="rId93" Type="http://schemas.openxmlformats.org/officeDocument/2006/relationships/ctrlProp" Target="../ctrlProps/ctrlProp91.xml"/><Relationship Id="rId94" Type="http://schemas.openxmlformats.org/officeDocument/2006/relationships/ctrlProp" Target="../ctrlProps/ctrlProp92.xml"/><Relationship Id="rId95" Type="http://schemas.openxmlformats.org/officeDocument/2006/relationships/ctrlProp" Target="../ctrlProps/ctrlProp93.xml"/><Relationship Id="rId96" Type="http://schemas.openxmlformats.org/officeDocument/2006/relationships/ctrlProp" Target="../ctrlProps/ctrlProp94.xml"/><Relationship Id="rId101" Type="http://schemas.openxmlformats.org/officeDocument/2006/relationships/ctrlProp" Target="../ctrlProps/ctrlProp99.xml"/><Relationship Id="rId102" Type="http://schemas.openxmlformats.org/officeDocument/2006/relationships/ctrlProp" Target="../ctrlProps/ctrlProp100.xml"/><Relationship Id="rId103" Type="http://schemas.openxmlformats.org/officeDocument/2006/relationships/ctrlProp" Target="../ctrlProps/ctrlProp101.xml"/><Relationship Id="rId104" Type="http://schemas.openxmlformats.org/officeDocument/2006/relationships/ctrlProp" Target="../ctrlProps/ctrlProp102.xml"/><Relationship Id="rId105" Type="http://schemas.openxmlformats.org/officeDocument/2006/relationships/ctrlProp" Target="../ctrlProps/ctrlProp103.xml"/><Relationship Id="rId106" Type="http://schemas.openxmlformats.org/officeDocument/2006/relationships/ctrlProp" Target="../ctrlProps/ctrlProp104.xml"/><Relationship Id="rId107" Type="http://schemas.openxmlformats.org/officeDocument/2006/relationships/ctrlProp" Target="../ctrlProps/ctrlProp105.xml"/><Relationship Id="rId108" Type="http://schemas.openxmlformats.org/officeDocument/2006/relationships/ctrlProp" Target="../ctrlProps/ctrlProp106.xml"/><Relationship Id="rId109" Type="http://schemas.openxmlformats.org/officeDocument/2006/relationships/ctrlProp" Target="../ctrlProps/ctrlProp107.xml"/><Relationship Id="rId97" Type="http://schemas.openxmlformats.org/officeDocument/2006/relationships/ctrlProp" Target="../ctrlProps/ctrlProp95.xml"/><Relationship Id="rId98" Type="http://schemas.openxmlformats.org/officeDocument/2006/relationships/ctrlProp" Target="../ctrlProps/ctrlProp96.xml"/><Relationship Id="rId99" Type="http://schemas.openxmlformats.org/officeDocument/2006/relationships/ctrlProp" Target="../ctrlProps/ctrlProp97.xml"/><Relationship Id="rId43" Type="http://schemas.openxmlformats.org/officeDocument/2006/relationships/ctrlProp" Target="../ctrlProps/ctrlProp41.xml"/><Relationship Id="rId44" Type="http://schemas.openxmlformats.org/officeDocument/2006/relationships/ctrlProp" Target="../ctrlProps/ctrlProp42.xml"/><Relationship Id="rId45" Type="http://schemas.openxmlformats.org/officeDocument/2006/relationships/ctrlProp" Target="../ctrlProps/ctrlProp43.xml"/><Relationship Id="rId46" Type="http://schemas.openxmlformats.org/officeDocument/2006/relationships/ctrlProp" Target="../ctrlProps/ctrlProp44.xml"/><Relationship Id="rId47" Type="http://schemas.openxmlformats.org/officeDocument/2006/relationships/ctrlProp" Target="../ctrlProps/ctrlProp45.xml"/><Relationship Id="rId48" Type="http://schemas.openxmlformats.org/officeDocument/2006/relationships/ctrlProp" Target="../ctrlProps/ctrlProp46.xml"/><Relationship Id="rId49" Type="http://schemas.openxmlformats.org/officeDocument/2006/relationships/ctrlProp" Target="../ctrlProps/ctrlProp47.xml"/><Relationship Id="rId100" Type="http://schemas.openxmlformats.org/officeDocument/2006/relationships/ctrlProp" Target="../ctrlProps/ctrlProp98.xml"/><Relationship Id="rId20" Type="http://schemas.openxmlformats.org/officeDocument/2006/relationships/ctrlProp" Target="../ctrlProps/ctrlProp18.xml"/><Relationship Id="rId21" Type="http://schemas.openxmlformats.org/officeDocument/2006/relationships/ctrlProp" Target="../ctrlProps/ctrlProp19.xml"/><Relationship Id="rId22" Type="http://schemas.openxmlformats.org/officeDocument/2006/relationships/ctrlProp" Target="../ctrlProps/ctrlProp20.xml"/><Relationship Id="rId70" Type="http://schemas.openxmlformats.org/officeDocument/2006/relationships/ctrlProp" Target="../ctrlProps/ctrlProp68.xml"/><Relationship Id="rId71" Type="http://schemas.openxmlformats.org/officeDocument/2006/relationships/ctrlProp" Target="../ctrlProps/ctrlProp69.xml"/><Relationship Id="rId72" Type="http://schemas.openxmlformats.org/officeDocument/2006/relationships/ctrlProp" Target="../ctrlProps/ctrlProp70.xml"/><Relationship Id="rId73" Type="http://schemas.openxmlformats.org/officeDocument/2006/relationships/ctrlProp" Target="../ctrlProps/ctrlProp71.xml"/><Relationship Id="rId74" Type="http://schemas.openxmlformats.org/officeDocument/2006/relationships/ctrlProp" Target="../ctrlProps/ctrlProp72.xml"/><Relationship Id="rId75" Type="http://schemas.openxmlformats.org/officeDocument/2006/relationships/ctrlProp" Target="../ctrlProps/ctrlProp73.xml"/><Relationship Id="rId76" Type="http://schemas.openxmlformats.org/officeDocument/2006/relationships/ctrlProp" Target="../ctrlProps/ctrlProp74.xml"/><Relationship Id="rId77" Type="http://schemas.openxmlformats.org/officeDocument/2006/relationships/ctrlProp" Target="../ctrlProps/ctrlProp75.xml"/><Relationship Id="rId78" Type="http://schemas.openxmlformats.org/officeDocument/2006/relationships/ctrlProp" Target="../ctrlProps/ctrlProp76.xml"/><Relationship Id="rId79" Type="http://schemas.openxmlformats.org/officeDocument/2006/relationships/ctrlProp" Target="../ctrlProps/ctrlProp77.xml"/><Relationship Id="rId23" Type="http://schemas.openxmlformats.org/officeDocument/2006/relationships/ctrlProp" Target="../ctrlProps/ctrlProp21.xml"/><Relationship Id="rId24" Type="http://schemas.openxmlformats.org/officeDocument/2006/relationships/ctrlProp" Target="../ctrlProps/ctrlProp22.xml"/><Relationship Id="rId25" Type="http://schemas.openxmlformats.org/officeDocument/2006/relationships/ctrlProp" Target="../ctrlProps/ctrlProp23.xml"/><Relationship Id="rId26" Type="http://schemas.openxmlformats.org/officeDocument/2006/relationships/ctrlProp" Target="../ctrlProps/ctrlProp24.xml"/><Relationship Id="rId27" Type="http://schemas.openxmlformats.org/officeDocument/2006/relationships/ctrlProp" Target="../ctrlProps/ctrlProp25.xml"/><Relationship Id="rId28" Type="http://schemas.openxmlformats.org/officeDocument/2006/relationships/ctrlProp" Target="../ctrlProps/ctrlProp26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50" Type="http://schemas.openxmlformats.org/officeDocument/2006/relationships/ctrlProp" Target="../ctrlProps/ctrlProp48.xml"/><Relationship Id="rId51" Type="http://schemas.openxmlformats.org/officeDocument/2006/relationships/ctrlProp" Target="../ctrlProps/ctrlProp49.xml"/><Relationship Id="rId52" Type="http://schemas.openxmlformats.org/officeDocument/2006/relationships/ctrlProp" Target="../ctrlProps/ctrlProp50.xml"/><Relationship Id="rId53" Type="http://schemas.openxmlformats.org/officeDocument/2006/relationships/ctrlProp" Target="../ctrlProps/ctrlProp51.xml"/><Relationship Id="rId54" Type="http://schemas.openxmlformats.org/officeDocument/2006/relationships/ctrlProp" Target="../ctrlProps/ctrlProp52.xml"/><Relationship Id="rId55" Type="http://schemas.openxmlformats.org/officeDocument/2006/relationships/ctrlProp" Target="../ctrlProps/ctrlProp53.xml"/><Relationship Id="rId56" Type="http://schemas.openxmlformats.org/officeDocument/2006/relationships/ctrlProp" Target="../ctrlProps/ctrlProp54.xml"/><Relationship Id="rId57" Type="http://schemas.openxmlformats.org/officeDocument/2006/relationships/ctrlProp" Target="../ctrlProps/ctrlProp55.xml"/><Relationship Id="rId58" Type="http://schemas.openxmlformats.org/officeDocument/2006/relationships/ctrlProp" Target="../ctrlProps/ctrlProp56.xml"/><Relationship Id="rId59" Type="http://schemas.openxmlformats.org/officeDocument/2006/relationships/ctrlProp" Target="../ctrlProps/ctrlProp57.xml"/><Relationship Id="rId110" Type="http://schemas.openxmlformats.org/officeDocument/2006/relationships/ctrlProp" Target="../ctrlProps/ctrlProp108.xml"/><Relationship Id="rId111" Type="http://schemas.openxmlformats.org/officeDocument/2006/relationships/ctrlProp" Target="../ctrlProps/ctrlProp109.xml"/><Relationship Id="rId112" Type="http://schemas.openxmlformats.org/officeDocument/2006/relationships/ctrlProp" Target="../ctrlProps/ctrlProp110.xml"/><Relationship Id="rId113" Type="http://schemas.openxmlformats.org/officeDocument/2006/relationships/ctrlProp" Target="../ctrlProps/ctrlProp111.xml"/><Relationship Id="rId114" Type="http://schemas.openxmlformats.org/officeDocument/2006/relationships/ctrlProp" Target="../ctrlProps/ctrlProp112.xml"/><Relationship Id="rId115" Type="http://schemas.openxmlformats.org/officeDocument/2006/relationships/ctrlProp" Target="../ctrlProps/ctrlProp113.xml"/><Relationship Id="rId116" Type="http://schemas.openxmlformats.org/officeDocument/2006/relationships/ctrlProp" Target="../ctrlProps/ctrlProp114.xml"/><Relationship Id="rId117" Type="http://schemas.openxmlformats.org/officeDocument/2006/relationships/ctrlProp" Target="../ctrlProps/ctrlProp115.xml"/><Relationship Id="rId118" Type="http://schemas.openxmlformats.org/officeDocument/2006/relationships/ctrlProp" Target="../ctrlProps/ctrlProp116.xml"/><Relationship Id="rId119" Type="http://schemas.openxmlformats.org/officeDocument/2006/relationships/ctrlProp" Target="../ctrlProps/ctrlProp117.xml"/><Relationship Id="rId30" Type="http://schemas.openxmlformats.org/officeDocument/2006/relationships/ctrlProp" Target="../ctrlProps/ctrlProp28.xml"/><Relationship Id="rId31" Type="http://schemas.openxmlformats.org/officeDocument/2006/relationships/ctrlProp" Target="../ctrlProps/ctrlProp29.xml"/><Relationship Id="rId32" Type="http://schemas.openxmlformats.org/officeDocument/2006/relationships/ctrlProp" Target="../ctrlProps/ctrlProp30.xml"/><Relationship Id="rId33" Type="http://schemas.openxmlformats.org/officeDocument/2006/relationships/ctrlProp" Target="../ctrlProps/ctrlProp31.xml"/><Relationship Id="rId34" Type="http://schemas.openxmlformats.org/officeDocument/2006/relationships/ctrlProp" Target="../ctrlProps/ctrlProp32.xml"/><Relationship Id="rId35" Type="http://schemas.openxmlformats.org/officeDocument/2006/relationships/ctrlProp" Target="../ctrlProps/ctrlProp33.xml"/><Relationship Id="rId36" Type="http://schemas.openxmlformats.org/officeDocument/2006/relationships/ctrlProp" Target="../ctrlProps/ctrlProp34.xml"/><Relationship Id="rId37" Type="http://schemas.openxmlformats.org/officeDocument/2006/relationships/ctrlProp" Target="../ctrlProps/ctrlProp35.xml"/><Relationship Id="rId38" Type="http://schemas.openxmlformats.org/officeDocument/2006/relationships/ctrlProp" Target="../ctrlProps/ctrlProp36.xml"/><Relationship Id="rId39" Type="http://schemas.openxmlformats.org/officeDocument/2006/relationships/ctrlProp" Target="../ctrlProps/ctrlProp37.xml"/><Relationship Id="rId80" Type="http://schemas.openxmlformats.org/officeDocument/2006/relationships/ctrlProp" Target="../ctrlProps/ctrlProp78.xml"/><Relationship Id="rId81" Type="http://schemas.openxmlformats.org/officeDocument/2006/relationships/ctrlProp" Target="../ctrlProps/ctrlProp79.xml"/><Relationship Id="rId82" Type="http://schemas.openxmlformats.org/officeDocument/2006/relationships/ctrlProp" Target="../ctrlProps/ctrlProp80.xml"/><Relationship Id="rId83" Type="http://schemas.openxmlformats.org/officeDocument/2006/relationships/ctrlProp" Target="../ctrlProps/ctrlProp81.xml"/><Relationship Id="rId84" Type="http://schemas.openxmlformats.org/officeDocument/2006/relationships/ctrlProp" Target="../ctrlProps/ctrlProp82.xml"/><Relationship Id="rId85" Type="http://schemas.openxmlformats.org/officeDocument/2006/relationships/ctrlProp" Target="../ctrlProps/ctrlProp83.xml"/><Relationship Id="rId86" Type="http://schemas.openxmlformats.org/officeDocument/2006/relationships/ctrlProp" Target="../ctrlProps/ctrlProp84.xml"/><Relationship Id="rId87" Type="http://schemas.openxmlformats.org/officeDocument/2006/relationships/ctrlProp" Target="../ctrlProps/ctrlProp85.xml"/><Relationship Id="rId88" Type="http://schemas.openxmlformats.org/officeDocument/2006/relationships/ctrlProp" Target="../ctrlProps/ctrlProp86.xml"/><Relationship Id="rId89" Type="http://schemas.openxmlformats.org/officeDocument/2006/relationships/ctrlProp" Target="../ctrlProps/ctrlProp8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Y213"/>
  <sheetViews>
    <sheetView tabSelected="1" zoomScale="82" workbookViewId="0">
      <selection activeCell="D155" sqref="D155"/>
    </sheetView>
  </sheetViews>
  <sheetFormatPr baseColWidth="10" defaultRowHeight="16" x14ac:dyDescent="0.2"/>
  <cols>
    <col min="1" max="1" width="1.83203125" style="14" customWidth="1"/>
    <col min="2" max="2" width="9.5" style="14" customWidth="1"/>
    <col min="3" max="3" width="24.1640625" customWidth="1"/>
    <col min="4" max="4" width="102.1640625" customWidth="1"/>
    <col min="5" max="5" width="20.1640625" customWidth="1"/>
    <col min="6" max="6" width="8" style="16" customWidth="1"/>
    <col min="7" max="7" width="106.33203125" style="16" customWidth="1"/>
    <col min="8" max="8" width="100.6640625" style="16" customWidth="1"/>
    <col min="9" max="9" width="111.83203125" style="16" customWidth="1"/>
    <col min="10" max="10" width="111.33203125" style="16" customWidth="1"/>
    <col min="11" max="11" width="11.83203125" style="16" customWidth="1"/>
    <col min="12" max="12" width="6" style="14" customWidth="1"/>
    <col min="13" max="16" width="10.83203125" style="14"/>
    <col min="17" max="17" width="34.83203125" style="14" customWidth="1"/>
    <col min="18" max="19" width="10.83203125" style="14"/>
    <col min="20" max="20" width="6.33203125" style="14" customWidth="1"/>
    <col min="21" max="21" width="21.6640625" style="14" customWidth="1"/>
    <col min="24" max="24" width="10.83203125" customWidth="1"/>
    <col min="25" max="25" width="60" customWidth="1"/>
  </cols>
  <sheetData>
    <row r="1" spans="1:25" s="7" customFormat="1" x14ac:dyDescent="0.2">
      <c r="A1" s="14"/>
      <c r="B1" s="14"/>
      <c r="C1" s="13"/>
      <c r="D1" s="13"/>
      <c r="E1" s="13"/>
      <c r="F1" s="13"/>
      <c r="G1" s="13"/>
      <c r="H1" s="13"/>
      <c r="I1" s="13"/>
      <c r="J1" s="13"/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s="7" customFormat="1" x14ac:dyDescent="0.2">
      <c r="A2" s="14"/>
      <c r="B2" s="14"/>
      <c r="C2" s="13"/>
      <c r="D2" s="13"/>
      <c r="E2" s="13"/>
      <c r="F2" s="13"/>
      <c r="G2" s="13"/>
      <c r="H2" s="13"/>
      <c r="I2" s="13"/>
      <c r="J2" s="13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s="7" customFormat="1" x14ac:dyDescent="0.2">
      <c r="A3" s="14"/>
      <c r="B3" s="14"/>
      <c r="C3" s="13"/>
      <c r="D3" s="13"/>
      <c r="E3" s="13"/>
      <c r="F3" s="13"/>
      <c r="G3" s="13"/>
      <c r="H3" s="13"/>
      <c r="I3" s="13"/>
      <c r="J3" s="13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s="7" customFormat="1" x14ac:dyDescent="0.2">
      <c r="A4" s="14"/>
      <c r="B4" s="14"/>
      <c r="C4" s="13"/>
      <c r="D4" s="13"/>
      <c r="E4" s="13"/>
      <c r="F4" s="13"/>
      <c r="G4" s="13"/>
      <c r="H4" s="13"/>
      <c r="I4" s="13"/>
      <c r="J4" s="13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s="7" customFormat="1" x14ac:dyDescent="0.2">
      <c r="A5" s="14"/>
      <c r="B5" s="14"/>
      <c r="C5" s="13"/>
      <c r="D5" s="13"/>
      <c r="E5" s="13"/>
      <c r="F5" s="13"/>
      <c r="G5" s="13"/>
      <c r="H5" s="13"/>
      <c r="I5" s="13"/>
      <c r="J5" s="13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x14ac:dyDescent="0.2">
      <c r="A6" s="14" t="s">
        <v>10</v>
      </c>
      <c r="B6" s="14" t="s">
        <v>11</v>
      </c>
      <c r="C6" s="8"/>
      <c r="D6" s="8" t="s">
        <v>0</v>
      </c>
      <c r="E6" s="8"/>
      <c r="F6" s="13"/>
      <c r="G6" s="13"/>
      <c r="H6" s="13"/>
      <c r="I6" s="13"/>
      <c r="J6" s="13"/>
      <c r="K6" s="13"/>
      <c r="L6" s="14" t="s">
        <v>1</v>
      </c>
      <c r="N6" s="14" t="s">
        <v>13</v>
      </c>
      <c r="O6" s="14" t="s">
        <v>12</v>
      </c>
      <c r="V6" s="14"/>
      <c r="W6" s="14"/>
      <c r="X6" s="14"/>
      <c r="Y6" s="14"/>
    </row>
    <row r="7" spans="1:25" ht="17" x14ac:dyDescent="0.25">
      <c r="A7" s="14">
        <f>INT((B7+1)/2)</f>
        <v>1</v>
      </c>
      <c r="B7" s="14">
        <v>1</v>
      </c>
      <c r="C7" s="1"/>
      <c r="D7" s="2" t="s">
        <v>78</v>
      </c>
      <c r="E7" s="2"/>
      <c r="F7" s="24"/>
      <c r="G7" s="24"/>
      <c r="H7" s="24"/>
      <c r="I7" s="24"/>
      <c r="J7" s="24"/>
      <c r="K7" s="24"/>
      <c r="L7" s="14" t="s">
        <v>2</v>
      </c>
      <c r="M7" s="14">
        <f>IF(L7="I",0,IF(L7="E",1,IF(L7="S",0,IF(L7="N",1,IF(L7="T",0,IF(L7="F",1,IF(L7="P",0,1)))))))</f>
        <v>0</v>
      </c>
      <c r="N7" s="14" t="b">
        <v>1</v>
      </c>
      <c r="O7" s="14">
        <f>IF(N7,1,0)</f>
        <v>1</v>
      </c>
      <c r="Q7" s="14" t="s">
        <v>14</v>
      </c>
      <c r="R7" s="14" t="s">
        <v>15</v>
      </c>
      <c r="S7" s="14" t="s">
        <v>16</v>
      </c>
      <c r="T7" s="14" t="s">
        <v>17</v>
      </c>
      <c r="V7" s="14"/>
      <c r="W7" s="14"/>
      <c r="X7" s="14"/>
      <c r="Y7" s="14"/>
    </row>
    <row r="8" spans="1:25" ht="17" x14ac:dyDescent="0.25">
      <c r="A8" s="14">
        <f t="shared" ref="A8:A71" si="0">INT((B8+1)/2)</f>
        <v>1</v>
      </c>
      <c r="B8" s="14">
        <v>2</v>
      </c>
      <c r="C8" s="1"/>
      <c r="D8" s="2" t="s">
        <v>79</v>
      </c>
      <c r="E8" s="2"/>
      <c r="F8" s="24"/>
      <c r="G8" s="24"/>
      <c r="H8" s="24"/>
      <c r="I8" s="24"/>
      <c r="J8" s="24"/>
      <c r="K8" s="24"/>
      <c r="L8" s="14" t="s">
        <v>3</v>
      </c>
      <c r="M8" s="14">
        <f t="shared" ref="M8:M71" si="1">IF(L8="I",0,IF(L8="E",1,IF(L8="S",0,IF(L8="N",1,IF(L8="T",0,IF(L8="F",1,IF(L8="P",0,1)))))))</f>
        <v>1</v>
      </c>
      <c r="N8" s="14" t="b">
        <v>0</v>
      </c>
      <c r="O8" s="14">
        <f>IF(N8,1,0)</f>
        <v>0</v>
      </c>
      <c r="U8" s="17" t="s">
        <v>18</v>
      </c>
      <c r="V8" s="14"/>
      <c r="W8" s="14" t="str">
        <f>RIGHT(U8,1)</f>
        <v>I</v>
      </c>
      <c r="X8" s="14"/>
      <c r="Y8" s="14"/>
    </row>
    <row r="9" spans="1:25" ht="17" x14ac:dyDescent="0.25">
      <c r="A9" s="14">
        <f t="shared" si="0"/>
        <v>2</v>
      </c>
      <c r="B9" s="14">
        <v>3</v>
      </c>
      <c r="C9" s="3"/>
      <c r="D9" s="4" t="s">
        <v>80</v>
      </c>
      <c r="E9" s="9"/>
      <c r="F9" s="24"/>
      <c r="G9" s="24"/>
      <c r="H9" s="24"/>
      <c r="I9" s="24"/>
      <c r="J9" s="24"/>
      <c r="K9" s="24"/>
      <c r="L9" s="14" t="s">
        <v>4</v>
      </c>
      <c r="M9" s="14">
        <f t="shared" si="1"/>
        <v>0</v>
      </c>
      <c r="N9" s="14" t="b">
        <v>0</v>
      </c>
      <c r="O9" s="14">
        <f t="shared" ref="O9:O72" si="2">IF(N9,1,0)</f>
        <v>0</v>
      </c>
      <c r="Q9" s="14">
        <f>Q8/15*100</f>
        <v>0</v>
      </c>
      <c r="U9" s="17" t="s">
        <v>19</v>
      </c>
      <c r="V9" s="14"/>
      <c r="W9" s="14" t="str">
        <f t="shared" ref="W9:W67" si="3">RIGHT(U9,1)</f>
        <v>N</v>
      </c>
      <c r="X9" s="14"/>
      <c r="Y9" s="14"/>
    </row>
    <row r="10" spans="1:25" ht="17" x14ac:dyDescent="0.25">
      <c r="A10" s="14">
        <f t="shared" si="0"/>
        <v>2</v>
      </c>
      <c r="B10" s="14">
        <v>4</v>
      </c>
      <c r="C10" s="3"/>
      <c r="D10" s="4" t="s">
        <v>81</v>
      </c>
      <c r="E10" s="9"/>
      <c r="F10" s="24"/>
      <c r="G10" s="24"/>
      <c r="H10" s="24"/>
      <c r="I10" s="24"/>
      <c r="J10" s="24"/>
      <c r="K10" s="24"/>
      <c r="L10" s="14" t="s">
        <v>5</v>
      </c>
      <c r="M10" s="14">
        <f t="shared" si="1"/>
        <v>1</v>
      </c>
      <c r="N10" s="14" t="b">
        <v>1</v>
      </c>
      <c r="O10" s="14">
        <f t="shared" si="2"/>
        <v>1</v>
      </c>
      <c r="U10" s="17" t="s">
        <v>20</v>
      </c>
      <c r="V10" s="14"/>
      <c r="W10" s="14" t="str">
        <f t="shared" si="3"/>
        <v>T</v>
      </c>
      <c r="X10" s="14"/>
      <c r="Y10" s="14">
        <v>1</v>
      </c>
    </row>
    <row r="11" spans="1:25" ht="17" x14ac:dyDescent="0.25">
      <c r="A11" s="14">
        <f t="shared" si="0"/>
        <v>3</v>
      </c>
      <c r="B11" s="14">
        <v>5</v>
      </c>
      <c r="C11" s="5"/>
      <c r="D11" s="6" t="s">
        <v>82</v>
      </c>
      <c r="E11" s="2"/>
      <c r="F11" s="24"/>
      <c r="G11" s="24"/>
      <c r="H11" s="24"/>
      <c r="I11" s="24"/>
      <c r="J11" s="24"/>
      <c r="K11" s="24"/>
      <c r="L11" s="14" t="s">
        <v>6</v>
      </c>
      <c r="M11" s="14">
        <f t="shared" si="1"/>
        <v>0</v>
      </c>
      <c r="N11" s="14" t="b">
        <v>1</v>
      </c>
      <c r="O11" s="14">
        <f t="shared" si="2"/>
        <v>1</v>
      </c>
      <c r="U11" s="17" t="s">
        <v>21</v>
      </c>
      <c r="V11" s="14"/>
      <c r="W11" s="14" t="str">
        <f t="shared" si="3"/>
        <v>J</v>
      </c>
      <c r="X11" s="14">
        <f>IF(X14,1,0)</f>
        <v>1</v>
      </c>
      <c r="Y11" s="14"/>
    </row>
    <row r="12" spans="1:25" ht="17" x14ac:dyDescent="0.25">
      <c r="A12" s="14">
        <f t="shared" si="0"/>
        <v>3</v>
      </c>
      <c r="B12" s="14">
        <v>6</v>
      </c>
      <c r="C12" s="5"/>
      <c r="D12" s="6" t="s">
        <v>83</v>
      </c>
      <c r="E12" s="2"/>
      <c r="F12" s="24"/>
      <c r="G12" s="24"/>
      <c r="H12" s="24"/>
      <c r="I12" s="24"/>
      <c r="J12" s="24"/>
      <c r="K12" s="24"/>
      <c r="L12" s="14" t="s">
        <v>7</v>
      </c>
      <c r="M12" s="14">
        <f t="shared" si="1"/>
        <v>1</v>
      </c>
      <c r="N12" s="14" t="b">
        <v>0</v>
      </c>
      <c r="O12" s="14">
        <f t="shared" si="2"/>
        <v>0</v>
      </c>
      <c r="Q12" s="14" t="s">
        <v>225</v>
      </c>
      <c r="R12" s="14">
        <f>(O8+O16+O24+O32+O40+O48+O56+O64+O72+O80+O88+O96+O104+O112+O120)/15</f>
        <v>0.46666666666666667</v>
      </c>
      <c r="U12" s="17" t="s">
        <v>22</v>
      </c>
      <c r="V12" s="14"/>
      <c r="W12" s="14" t="str">
        <f t="shared" si="3"/>
        <v>E</v>
      </c>
      <c r="X12" s="14"/>
      <c r="Y12" s="14"/>
    </row>
    <row r="13" spans="1:25" ht="17" x14ac:dyDescent="0.25">
      <c r="A13" s="14">
        <f t="shared" si="0"/>
        <v>4</v>
      </c>
      <c r="B13" s="14">
        <v>7</v>
      </c>
      <c r="C13" s="3"/>
      <c r="D13" s="4" t="s">
        <v>84</v>
      </c>
      <c r="E13" s="9"/>
      <c r="F13" s="24"/>
      <c r="G13" s="24"/>
      <c r="H13" s="24"/>
      <c r="I13" s="24"/>
      <c r="J13" s="24"/>
      <c r="K13" s="24"/>
      <c r="L13" s="14" t="s">
        <v>8</v>
      </c>
      <c r="M13" s="14">
        <f t="shared" si="1"/>
        <v>0</v>
      </c>
      <c r="N13" s="14" t="b">
        <v>0</v>
      </c>
      <c r="O13" s="14">
        <f t="shared" si="2"/>
        <v>0</v>
      </c>
      <c r="Q13" s="14" t="s">
        <v>226</v>
      </c>
      <c r="R13" s="14">
        <f>(O7+O15+O23+O31+O39+O47+O55+O63+O71+O79+O87+O95+O103+O111+O119)/15</f>
        <v>0.53333333333333333</v>
      </c>
      <c r="U13" s="17" t="s">
        <v>23</v>
      </c>
      <c r="V13" s="14"/>
      <c r="W13" s="14" t="str">
        <f t="shared" si="3"/>
        <v>N</v>
      </c>
      <c r="X13" s="14">
        <v>1</v>
      </c>
      <c r="Y13" s="14"/>
    </row>
    <row r="14" spans="1:25" ht="17" x14ac:dyDescent="0.25">
      <c r="A14" s="14">
        <f t="shared" si="0"/>
        <v>4</v>
      </c>
      <c r="B14" s="14">
        <v>8</v>
      </c>
      <c r="C14" s="3"/>
      <c r="D14" s="4" t="s">
        <v>85</v>
      </c>
      <c r="E14" s="9"/>
      <c r="F14" s="24"/>
      <c r="G14" s="24"/>
      <c r="H14" s="24"/>
      <c r="I14" s="24"/>
      <c r="J14" s="24"/>
      <c r="K14" s="24"/>
      <c r="L14" s="14" t="s">
        <v>9</v>
      </c>
      <c r="M14" s="14">
        <f t="shared" si="1"/>
        <v>1</v>
      </c>
      <c r="N14" s="14" t="b">
        <v>1</v>
      </c>
      <c r="O14" s="14">
        <f t="shared" si="2"/>
        <v>1</v>
      </c>
      <c r="Q14" s="14" t="s">
        <v>227</v>
      </c>
      <c r="R14" s="14">
        <f>(O9+O17+O25+O33+O41+O49+O57+O65+O73+O81+O89+O97+O105+O113+O121)/15</f>
        <v>0.46666666666666667</v>
      </c>
      <c r="U14" s="17" t="s">
        <v>24</v>
      </c>
      <c r="V14" s="14"/>
      <c r="W14" s="14" t="str">
        <f t="shared" si="3"/>
        <v>F</v>
      </c>
      <c r="X14" s="14" t="b">
        <v>1</v>
      </c>
      <c r="Y14" s="14"/>
    </row>
    <row r="15" spans="1:25" ht="17" x14ac:dyDescent="0.25">
      <c r="A15" s="14">
        <f t="shared" si="0"/>
        <v>5</v>
      </c>
      <c r="B15" s="14">
        <v>9</v>
      </c>
      <c r="C15" s="5"/>
      <c r="D15" s="6" t="s">
        <v>86</v>
      </c>
      <c r="E15" s="2"/>
      <c r="F15" s="24"/>
      <c r="G15" s="24"/>
      <c r="H15" s="24"/>
      <c r="I15" s="24"/>
      <c r="J15" s="24"/>
      <c r="K15" s="24"/>
      <c r="L15" s="14" t="s">
        <v>2</v>
      </c>
      <c r="M15" s="14">
        <f t="shared" si="1"/>
        <v>0</v>
      </c>
      <c r="N15" s="14" t="b">
        <v>0</v>
      </c>
      <c r="O15" s="14">
        <f t="shared" si="2"/>
        <v>0</v>
      </c>
      <c r="Q15" s="14" t="s">
        <v>228</v>
      </c>
      <c r="R15" s="14">
        <f>(O10+O18+O26+O34+O42+O50+O58+O66+O74+O82+O90+O98+O106+O114+O122)/15</f>
        <v>0.53333333333333333</v>
      </c>
      <c r="U15" s="17" t="s">
        <v>25</v>
      </c>
      <c r="V15" s="14"/>
      <c r="W15" s="14" t="str">
        <f t="shared" si="3"/>
        <v>J</v>
      </c>
      <c r="X15" s="14"/>
      <c r="Y15" s="14"/>
    </row>
    <row r="16" spans="1:25" ht="17" x14ac:dyDescent="0.25">
      <c r="A16" s="14">
        <f t="shared" si="0"/>
        <v>5</v>
      </c>
      <c r="B16" s="14">
        <v>10</v>
      </c>
      <c r="C16" s="5"/>
      <c r="D16" s="6" t="s">
        <v>87</v>
      </c>
      <c r="E16" s="2"/>
      <c r="F16" s="24"/>
      <c r="G16" s="24"/>
      <c r="H16" s="24"/>
      <c r="I16" s="24"/>
      <c r="J16" s="24"/>
      <c r="K16" s="24"/>
      <c r="L16" s="14" t="s">
        <v>3</v>
      </c>
      <c r="M16" s="14">
        <f t="shared" si="1"/>
        <v>1</v>
      </c>
      <c r="N16" s="14" t="b">
        <v>1</v>
      </c>
      <c r="O16" s="14">
        <f t="shared" si="2"/>
        <v>1</v>
      </c>
      <c r="Q16" s="14" t="s">
        <v>229</v>
      </c>
      <c r="R16" s="14">
        <f>(O11+O19+O27+O35+O43+O51+O59+O67+O75+O83+O91+O99+O107+O115+O123)/15</f>
        <v>0.4</v>
      </c>
      <c r="U16" s="17" t="s">
        <v>26</v>
      </c>
      <c r="V16" s="14"/>
      <c r="W16" s="14" t="str">
        <f t="shared" si="3"/>
        <v>E</v>
      </c>
      <c r="X16" s="14"/>
      <c r="Y16" s="14"/>
    </row>
    <row r="17" spans="1:25" ht="17" x14ac:dyDescent="0.25">
      <c r="A17" s="14">
        <f t="shared" si="0"/>
        <v>6</v>
      </c>
      <c r="B17" s="14">
        <v>11</v>
      </c>
      <c r="C17" s="3"/>
      <c r="D17" s="4" t="s">
        <v>88</v>
      </c>
      <c r="E17" s="9"/>
      <c r="F17" s="24"/>
      <c r="G17" s="24"/>
      <c r="H17" s="24"/>
      <c r="I17" s="24"/>
      <c r="J17" s="24"/>
      <c r="K17" s="24"/>
      <c r="L17" s="14" t="s">
        <v>4</v>
      </c>
      <c r="M17" s="14">
        <f t="shared" si="1"/>
        <v>0</v>
      </c>
      <c r="N17" s="14" t="b">
        <v>0</v>
      </c>
      <c r="O17" s="14">
        <f t="shared" si="2"/>
        <v>0</v>
      </c>
      <c r="Q17" s="14" t="s">
        <v>230</v>
      </c>
      <c r="R17" s="14">
        <f>(O12+O20+O28+O36+O44+O52+O60+O68+O76+O84+O92+O100+O108+O116+O124)/15</f>
        <v>0.6</v>
      </c>
      <c r="U17" s="17" t="s">
        <v>27</v>
      </c>
      <c r="V17" s="14"/>
      <c r="W17" s="14" t="str">
        <f t="shared" si="3"/>
        <v>N</v>
      </c>
      <c r="X17" s="14"/>
      <c r="Y17" s="14"/>
    </row>
    <row r="18" spans="1:25" ht="17" x14ac:dyDescent="0.25">
      <c r="A18" s="14">
        <f t="shared" si="0"/>
        <v>6</v>
      </c>
      <c r="B18" s="14">
        <v>12</v>
      </c>
      <c r="C18" s="3"/>
      <c r="D18" s="4" t="s">
        <v>89</v>
      </c>
      <c r="E18" s="9"/>
      <c r="F18" s="24"/>
      <c r="G18" s="24"/>
      <c r="H18" s="24"/>
      <c r="I18" s="24"/>
      <c r="J18" s="24"/>
      <c r="K18" s="24"/>
      <c r="L18" s="14" t="s">
        <v>5</v>
      </c>
      <c r="M18" s="14">
        <f t="shared" si="1"/>
        <v>1</v>
      </c>
      <c r="N18" s="14" t="b">
        <v>1</v>
      </c>
      <c r="O18" s="14">
        <f t="shared" si="2"/>
        <v>1</v>
      </c>
      <c r="Q18" s="14" t="s">
        <v>231</v>
      </c>
      <c r="R18" s="14">
        <f>(O13+O21+O29+O37+O45+O53+O61+O69+O77+O85+O93+O101+O109+O117+O125)/15</f>
        <v>0.46666666666666667</v>
      </c>
      <c r="U18" s="17" t="s">
        <v>28</v>
      </c>
      <c r="V18" s="14"/>
      <c r="W18" s="14" t="str">
        <f t="shared" si="3"/>
        <v>T</v>
      </c>
      <c r="X18" s="14"/>
      <c r="Y18" s="14"/>
    </row>
    <row r="19" spans="1:25" ht="17" x14ac:dyDescent="0.25">
      <c r="A19" s="14">
        <f t="shared" si="0"/>
        <v>7</v>
      </c>
      <c r="B19" s="14">
        <v>13</v>
      </c>
      <c r="C19" s="5"/>
      <c r="D19" s="6" t="s">
        <v>90</v>
      </c>
      <c r="E19" s="2"/>
      <c r="F19" s="24"/>
      <c r="G19" s="24"/>
      <c r="H19" s="24"/>
      <c r="I19" s="24"/>
      <c r="J19" s="24"/>
      <c r="K19" s="24"/>
      <c r="L19" s="14" t="s">
        <v>6</v>
      </c>
      <c r="M19" s="14">
        <f t="shared" si="1"/>
        <v>0</v>
      </c>
      <c r="N19" s="14" t="b">
        <v>1</v>
      </c>
      <c r="O19" s="14">
        <f t="shared" si="2"/>
        <v>1</v>
      </c>
      <c r="Q19" s="14" t="s">
        <v>232</v>
      </c>
      <c r="R19" s="14">
        <f>(O14+O22+O30+O38+O46+O54+O62+O70+O78+O86+O94+O102+O110+O118+O126)/15</f>
        <v>0.53333333333333333</v>
      </c>
      <c r="U19" s="17" t="s">
        <v>29</v>
      </c>
      <c r="V19" s="14"/>
      <c r="W19" s="14" t="str">
        <f t="shared" si="3"/>
        <v>P</v>
      </c>
      <c r="X19" s="14"/>
      <c r="Y19" s="14"/>
    </row>
    <row r="20" spans="1:25" ht="17" x14ac:dyDescent="0.25">
      <c r="A20" s="14">
        <f t="shared" si="0"/>
        <v>7</v>
      </c>
      <c r="B20" s="14">
        <v>14</v>
      </c>
      <c r="C20" s="5"/>
      <c r="D20" s="6" t="s">
        <v>91</v>
      </c>
      <c r="E20" s="2"/>
      <c r="F20" s="24"/>
      <c r="G20" s="24"/>
      <c r="H20" s="24"/>
      <c r="I20" s="24"/>
      <c r="J20" s="24"/>
      <c r="K20" s="24"/>
      <c r="L20" s="14" t="s">
        <v>7</v>
      </c>
      <c r="M20" s="14">
        <f t="shared" si="1"/>
        <v>1</v>
      </c>
      <c r="N20" s="14" t="b">
        <v>0</v>
      </c>
      <c r="O20" s="14">
        <f t="shared" si="2"/>
        <v>0</v>
      </c>
      <c r="U20" s="17" t="s">
        <v>30</v>
      </c>
      <c r="V20" s="14"/>
      <c r="W20" s="14" t="str">
        <f t="shared" si="3"/>
        <v>I</v>
      </c>
      <c r="X20" s="14"/>
      <c r="Y20" s="14"/>
    </row>
    <row r="21" spans="1:25" ht="17" x14ac:dyDescent="0.25">
      <c r="A21" s="14">
        <f t="shared" si="0"/>
        <v>8</v>
      </c>
      <c r="B21" s="14">
        <v>15</v>
      </c>
      <c r="C21" s="3"/>
      <c r="D21" s="4" t="s">
        <v>92</v>
      </c>
      <c r="E21" s="9"/>
      <c r="F21" s="24"/>
      <c r="G21" s="24"/>
      <c r="H21" s="24"/>
      <c r="I21" s="24"/>
      <c r="J21" s="24"/>
      <c r="K21" s="24"/>
      <c r="L21" s="14" t="s">
        <v>8</v>
      </c>
      <c r="M21" s="14">
        <f t="shared" si="1"/>
        <v>0</v>
      </c>
      <c r="N21" s="14" t="b">
        <v>1</v>
      </c>
      <c r="O21" s="14">
        <f t="shared" si="2"/>
        <v>1</v>
      </c>
      <c r="U21" s="17" t="s">
        <v>31</v>
      </c>
      <c r="V21" s="14"/>
      <c r="W21" s="14" t="str">
        <f t="shared" si="3"/>
        <v>S</v>
      </c>
      <c r="X21" s="14"/>
      <c r="Y21" s="14"/>
    </row>
    <row r="22" spans="1:25" ht="17" x14ac:dyDescent="0.25">
      <c r="A22" s="14">
        <f t="shared" si="0"/>
        <v>8</v>
      </c>
      <c r="B22" s="14">
        <v>16</v>
      </c>
      <c r="C22" s="3"/>
      <c r="D22" s="4" t="s">
        <v>93</v>
      </c>
      <c r="E22" s="9"/>
      <c r="F22" s="24"/>
      <c r="G22" s="24"/>
      <c r="H22" s="24"/>
      <c r="I22" s="24"/>
      <c r="J22" s="24"/>
      <c r="K22" s="24"/>
      <c r="L22" s="14" t="s">
        <v>9</v>
      </c>
      <c r="M22" s="14">
        <f t="shared" si="1"/>
        <v>1</v>
      </c>
      <c r="N22" s="14" t="b">
        <v>0</v>
      </c>
      <c r="O22" s="14">
        <f t="shared" si="2"/>
        <v>0</v>
      </c>
      <c r="U22" s="17" t="s">
        <v>32</v>
      </c>
      <c r="V22" s="14"/>
      <c r="W22" s="14" t="str">
        <f t="shared" si="3"/>
        <v>F</v>
      </c>
      <c r="X22" s="14"/>
      <c r="Y22" s="14"/>
    </row>
    <row r="23" spans="1:25" ht="17" x14ac:dyDescent="0.25">
      <c r="A23" s="14">
        <f t="shared" si="0"/>
        <v>9</v>
      </c>
      <c r="B23" s="14">
        <v>17</v>
      </c>
      <c r="C23" s="5"/>
      <c r="D23" s="6" t="s">
        <v>94</v>
      </c>
      <c r="E23" s="2"/>
      <c r="F23" s="24"/>
      <c r="G23" s="24"/>
      <c r="H23" s="24"/>
      <c r="I23" s="24"/>
      <c r="J23" s="24"/>
      <c r="K23" s="24"/>
      <c r="L23" s="14" t="s">
        <v>2</v>
      </c>
      <c r="M23" s="14">
        <f t="shared" si="1"/>
        <v>0</v>
      </c>
      <c r="N23" s="14" t="b">
        <v>0</v>
      </c>
      <c r="O23" s="14">
        <f t="shared" si="2"/>
        <v>0</v>
      </c>
      <c r="U23" s="17" t="s">
        <v>33</v>
      </c>
      <c r="V23" s="14"/>
      <c r="W23" s="14" t="str">
        <f t="shared" si="3"/>
        <v>J</v>
      </c>
      <c r="X23" s="14"/>
      <c r="Y23" s="14"/>
    </row>
    <row r="24" spans="1:25" ht="17" x14ac:dyDescent="0.25">
      <c r="A24" s="14">
        <f t="shared" si="0"/>
        <v>9</v>
      </c>
      <c r="B24" s="14">
        <v>18</v>
      </c>
      <c r="C24" s="5"/>
      <c r="D24" s="6" t="s">
        <v>95</v>
      </c>
      <c r="E24" s="2"/>
      <c r="F24" s="24"/>
      <c r="G24" s="24"/>
      <c r="H24" s="24"/>
      <c r="I24" s="24"/>
      <c r="J24" s="24"/>
      <c r="K24" s="24"/>
      <c r="L24" s="14" t="s">
        <v>3</v>
      </c>
      <c r="M24" s="14">
        <f t="shared" si="1"/>
        <v>1</v>
      </c>
      <c r="N24" s="14" t="b">
        <v>1</v>
      </c>
      <c r="O24" s="14">
        <f t="shared" si="2"/>
        <v>1</v>
      </c>
      <c r="U24" s="17" t="s">
        <v>34</v>
      </c>
      <c r="V24" s="14"/>
      <c r="W24" s="14" t="str">
        <f t="shared" si="3"/>
        <v>I</v>
      </c>
      <c r="X24" s="14"/>
      <c r="Y24" s="14"/>
    </row>
    <row r="25" spans="1:25" ht="17" x14ac:dyDescent="0.25">
      <c r="A25" s="14">
        <f t="shared" si="0"/>
        <v>10</v>
      </c>
      <c r="B25" s="14">
        <v>19</v>
      </c>
      <c r="C25" s="3"/>
      <c r="D25" s="4" t="s">
        <v>96</v>
      </c>
      <c r="E25" s="9"/>
      <c r="F25" s="24"/>
      <c r="G25" s="24"/>
      <c r="H25" s="24"/>
      <c r="I25" s="24"/>
      <c r="J25" s="24"/>
      <c r="K25" s="24"/>
      <c r="L25" s="14" t="s">
        <v>4</v>
      </c>
      <c r="M25" s="14">
        <f t="shared" si="1"/>
        <v>0</v>
      </c>
      <c r="N25" s="14" t="b">
        <v>1</v>
      </c>
      <c r="O25" s="14">
        <f t="shared" si="2"/>
        <v>1</v>
      </c>
      <c r="U25" s="17" t="s">
        <v>35</v>
      </c>
      <c r="V25" s="14"/>
      <c r="W25" s="14" t="str">
        <f t="shared" si="3"/>
        <v>N</v>
      </c>
      <c r="X25" s="14"/>
      <c r="Y25" s="14"/>
    </row>
    <row r="26" spans="1:25" ht="17" x14ac:dyDescent="0.25">
      <c r="A26" s="14">
        <f t="shared" si="0"/>
        <v>10</v>
      </c>
      <c r="B26" s="14">
        <v>20</v>
      </c>
      <c r="C26" s="3"/>
      <c r="D26" s="4" t="s">
        <v>97</v>
      </c>
      <c r="E26" s="9"/>
      <c r="F26" s="24"/>
      <c r="G26" s="24"/>
      <c r="H26" s="24"/>
      <c r="I26" s="24"/>
      <c r="J26" s="24"/>
      <c r="K26" s="24"/>
      <c r="L26" s="14" t="s">
        <v>5</v>
      </c>
      <c r="M26" s="14">
        <f t="shared" si="1"/>
        <v>1</v>
      </c>
      <c r="N26" s="14" t="b">
        <v>0</v>
      </c>
      <c r="O26" s="14">
        <f t="shared" si="2"/>
        <v>0</v>
      </c>
      <c r="U26" s="17" t="s">
        <v>36</v>
      </c>
      <c r="V26" s="14"/>
      <c r="W26" s="14" t="str">
        <f t="shared" si="3"/>
        <v>T</v>
      </c>
      <c r="X26" s="14"/>
      <c r="Y26" s="14"/>
    </row>
    <row r="27" spans="1:25" ht="17" x14ac:dyDescent="0.25">
      <c r="A27" s="14">
        <f t="shared" si="0"/>
        <v>11</v>
      </c>
      <c r="B27" s="14">
        <v>21</v>
      </c>
      <c r="C27" s="5"/>
      <c r="D27" s="6" t="s">
        <v>98</v>
      </c>
      <c r="E27" s="2"/>
      <c r="F27" s="24"/>
      <c r="G27" s="24"/>
      <c r="H27" s="24"/>
      <c r="I27" s="24"/>
      <c r="J27" s="24"/>
      <c r="K27" s="24"/>
      <c r="L27" s="14" t="s">
        <v>6</v>
      </c>
      <c r="M27" s="14">
        <f t="shared" si="1"/>
        <v>0</v>
      </c>
      <c r="N27" s="14" t="b">
        <v>1</v>
      </c>
      <c r="O27" s="14">
        <f t="shared" si="2"/>
        <v>1</v>
      </c>
      <c r="U27" s="17" t="s">
        <v>37</v>
      </c>
      <c r="V27" s="14"/>
      <c r="W27" s="14" t="str">
        <f t="shared" si="3"/>
        <v>P</v>
      </c>
      <c r="X27" s="14"/>
      <c r="Y27" s="14"/>
    </row>
    <row r="28" spans="1:25" ht="17" x14ac:dyDescent="0.25">
      <c r="A28" s="14">
        <f t="shared" si="0"/>
        <v>11</v>
      </c>
      <c r="B28" s="14">
        <v>22</v>
      </c>
      <c r="C28" s="5"/>
      <c r="D28" s="6" t="s">
        <v>99</v>
      </c>
      <c r="E28" s="2"/>
      <c r="F28" s="24"/>
      <c r="G28" s="24"/>
      <c r="H28" s="24"/>
      <c r="I28" s="24"/>
      <c r="J28" s="24"/>
      <c r="K28" s="24"/>
      <c r="L28" s="14" t="s">
        <v>7</v>
      </c>
      <c r="M28" s="14">
        <f t="shared" si="1"/>
        <v>1</v>
      </c>
      <c r="N28" s="14" t="b">
        <v>0</v>
      </c>
      <c r="O28" s="14">
        <f t="shared" si="2"/>
        <v>0</v>
      </c>
      <c r="U28" s="17" t="s">
        <v>38</v>
      </c>
      <c r="V28" s="14"/>
      <c r="W28" s="14" t="str">
        <f t="shared" si="3"/>
        <v>I</v>
      </c>
      <c r="X28" s="14"/>
      <c r="Y28" s="14"/>
    </row>
    <row r="29" spans="1:25" ht="17" x14ac:dyDescent="0.25">
      <c r="A29" s="14">
        <f t="shared" si="0"/>
        <v>12</v>
      </c>
      <c r="B29" s="14">
        <v>23</v>
      </c>
      <c r="C29" s="3"/>
      <c r="D29" s="4" t="s">
        <v>100</v>
      </c>
      <c r="E29" s="9"/>
      <c r="F29" s="24"/>
      <c r="G29" s="24"/>
      <c r="H29" s="24"/>
      <c r="I29" s="24"/>
      <c r="J29" s="24"/>
      <c r="K29" s="24"/>
      <c r="L29" s="14" t="s">
        <v>8</v>
      </c>
      <c r="M29" s="14">
        <f t="shared" si="1"/>
        <v>0</v>
      </c>
      <c r="N29" s="14" t="b">
        <v>1</v>
      </c>
      <c r="O29" s="14">
        <f t="shared" si="2"/>
        <v>1</v>
      </c>
      <c r="U29" s="17" t="s">
        <v>39</v>
      </c>
      <c r="V29" s="14"/>
      <c r="W29" s="14" t="str">
        <f t="shared" si="3"/>
        <v>N</v>
      </c>
      <c r="X29" s="14"/>
      <c r="Y29" s="14"/>
    </row>
    <row r="30" spans="1:25" ht="17" x14ac:dyDescent="0.25">
      <c r="A30" s="14">
        <f t="shared" si="0"/>
        <v>12</v>
      </c>
      <c r="B30" s="14">
        <v>24</v>
      </c>
      <c r="C30" s="3"/>
      <c r="D30" s="4" t="s">
        <v>101</v>
      </c>
      <c r="E30" s="9"/>
      <c r="F30" s="24"/>
      <c r="G30" s="24"/>
      <c r="H30" s="24"/>
      <c r="I30" s="24"/>
      <c r="J30" s="24"/>
      <c r="K30" s="24"/>
      <c r="L30" s="14" t="s">
        <v>9</v>
      </c>
      <c r="M30" s="14">
        <f t="shared" si="1"/>
        <v>1</v>
      </c>
      <c r="N30" s="14" t="b">
        <v>0</v>
      </c>
      <c r="O30" s="14">
        <f t="shared" si="2"/>
        <v>0</v>
      </c>
      <c r="U30" s="17" t="s">
        <v>40</v>
      </c>
      <c r="V30" s="14"/>
      <c r="W30" s="14" t="str">
        <f t="shared" si="3"/>
        <v>T</v>
      </c>
      <c r="X30" s="14"/>
      <c r="Y30" s="14"/>
    </row>
    <row r="31" spans="1:25" ht="17" x14ac:dyDescent="0.25">
      <c r="A31" s="14">
        <f t="shared" si="0"/>
        <v>13</v>
      </c>
      <c r="B31" s="14">
        <v>25</v>
      </c>
      <c r="C31" s="5"/>
      <c r="D31" s="6" t="s">
        <v>102</v>
      </c>
      <c r="E31" s="2"/>
      <c r="F31" s="24"/>
      <c r="G31" s="24"/>
      <c r="H31" s="24"/>
      <c r="I31" s="24"/>
      <c r="J31" s="24"/>
      <c r="K31" s="24"/>
      <c r="L31" s="14" t="s">
        <v>2</v>
      </c>
      <c r="M31" s="14">
        <f t="shared" si="1"/>
        <v>0</v>
      </c>
      <c r="N31" s="14" t="b">
        <v>0</v>
      </c>
      <c r="O31" s="14">
        <f t="shared" si="2"/>
        <v>0</v>
      </c>
      <c r="U31" s="17" t="s">
        <v>41</v>
      </c>
      <c r="V31" s="14"/>
      <c r="W31" s="14" t="str">
        <f t="shared" si="3"/>
        <v>J</v>
      </c>
      <c r="X31" s="14"/>
      <c r="Y31" s="14"/>
    </row>
    <row r="32" spans="1:25" ht="17" x14ac:dyDescent="0.25">
      <c r="A32" s="14">
        <f t="shared" si="0"/>
        <v>13</v>
      </c>
      <c r="B32" s="14">
        <v>26</v>
      </c>
      <c r="C32" s="5"/>
      <c r="D32" s="6" t="s">
        <v>103</v>
      </c>
      <c r="E32" s="2"/>
      <c r="F32" s="24"/>
      <c r="G32" s="24"/>
      <c r="H32" s="24"/>
      <c r="I32" s="24"/>
      <c r="J32" s="24"/>
      <c r="K32" s="24"/>
      <c r="L32" s="14" t="s">
        <v>3</v>
      </c>
      <c r="M32" s="14">
        <f t="shared" si="1"/>
        <v>1</v>
      </c>
      <c r="N32" s="14" t="b">
        <v>1</v>
      </c>
      <c r="O32" s="14">
        <f t="shared" si="2"/>
        <v>1</v>
      </c>
      <c r="U32" s="17" t="s">
        <v>42</v>
      </c>
      <c r="V32" s="14"/>
      <c r="W32" s="14" t="str">
        <f t="shared" si="3"/>
        <v>I</v>
      </c>
      <c r="X32" s="14"/>
      <c r="Y32" s="14"/>
    </row>
    <row r="33" spans="1:25" ht="17" x14ac:dyDescent="0.25">
      <c r="A33" s="14">
        <f t="shared" si="0"/>
        <v>14</v>
      </c>
      <c r="B33" s="14">
        <v>27</v>
      </c>
      <c r="C33" s="3"/>
      <c r="D33" s="4" t="s">
        <v>104</v>
      </c>
      <c r="E33" s="9"/>
      <c r="F33" s="24"/>
      <c r="G33" s="24"/>
      <c r="H33" s="24"/>
      <c r="I33" s="24"/>
      <c r="J33" s="24"/>
      <c r="K33" s="24"/>
      <c r="L33" s="14" t="s">
        <v>4</v>
      </c>
      <c r="M33" s="14">
        <f t="shared" si="1"/>
        <v>0</v>
      </c>
      <c r="N33" s="14" t="b">
        <v>0</v>
      </c>
      <c r="O33" s="14">
        <f t="shared" si="2"/>
        <v>0</v>
      </c>
      <c r="U33" s="17" t="s">
        <v>43</v>
      </c>
      <c r="V33" s="14"/>
      <c r="W33" s="14" t="str">
        <f t="shared" si="3"/>
        <v>S</v>
      </c>
      <c r="X33" s="14"/>
      <c r="Y33" s="14"/>
    </row>
    <row r="34" spans="1:25" ht="17" x14ac:dyDescent="0.25">
      <c r="A34" s="14">
        <f t="shared" si="0"/>
        <v>14</v>
      </c>
      <c r="B34" s="14">
        <v>28</v>
      </c>
      <c r="C34" s="3"/>
      <c r="D34" s="4" t="s">
        <v>105</v>
      </c>
      <c r="E34" s="9"/>
      <c r="F34" s="24"/>
      <c r="G34" s="24"/>
      <c r="H34" s="24"/>
      <c r="I34" s="24"/>
      <c r="J34" s="24"/>
      <c r="K34" s="24"/>
      <c r="L34" s="14" t="s">
        <v>5</v>
      </c>
      <c r="M34" s="14">
        <f t="shared" si="1"/>
        <v>1</v>
      </c>
      <c r="N34" s="14" t="b">
        <v>1</v>
      </c>
      <c r="O34" s="14">
        <f t="shared" si="2"/>
        <v>1</v>
      </c>
      <c r="U34" s="17" t="s">
        <v>44</v>
      </c>
      <c r="V34" s="14"/>
      <c r="W34" s="14" t="str">
        <f t="shared" si="3"/>
        <v>T</v>
      </c>
      <c r="X34" s="14"/>
      <c r="Y34" s="14"/>
    </row>
    <row r="35" spans="1:25" ht="17" x14ac:dyDescent="0.25">
      <c r="A35" s="14">
        <f t="shared" si="0"/>
        <v>15</v>
      </c>
      <c r="B35" s="14">
        <v>29</v>
      </c>
      <c r="C35" s="5"/>
      <c r="D35" s="6" t="s">
        <v>106</v>
      </c>
      <c r="E35" s="2"/>
      <c r="F35" s="24"/>
      <c r="G35" s="24"/>
      <c r="H35" s="24"/>
      <c r="I35" s="24"/>
      <c r="J35" s="24"/>
      <c r="K35" s="24"/>
      <c r="L35" s="14" t="s">
        <v>6</v>
      </c>
      <c r="M35" s="14">
        <f t="shared" si="1"/>
        <v>0</v>
      </c>
      <c r="N35" s="14" t="b">
        <v>0</v>
      </c>
      <c r="O35" s="14">
        <f t="shared" si="2"/>
        <v>0</v>
      </c>
      <c r="U35" s="17" t="s">
        <v>45</v>
      </c>
      <c r="V35" s="14"/>
      <c r="W35" s="14" t="str">
        <f t="shared" si="3"/>
        <v>J</v>
      </c>
      <c r="X35" s="14"/>
      <c r="Y35" s="14"/>
    </row>
    <row r="36" spans="1:25" ht="17" x14ac:dyDescent="0.25">
      <c r="A36" s="14">
        <f t="shared" si="0"/>
        <v>15</v>
      </c>
      <c r="B36" s="14">
        <v>30</v>
      </c>
      <c r="C36" s="5"/>
      <c r="D36" s="6" t="s">
        <v>107</v>
      </c>
      <c r="E36" s="2"/>
      <c r="F36" s="24"/>
      <c r="G36" s="24"/>
      <c r="H36" s="24"/>
      <c r="I36" s="24"/>
      <c r="J36" s="24"/>
      <c r="K36" s="24"/>
      <c r="L36" s="14" t="s">
        <v>7</v>
      </c>
      <c r="M36" s="14">
        <f t="shared" si="1"/>
        <v>1</v>
      </c>
      <c r="N36" s="14" t="b">
        <v>1</v>
      </c>
      <c r="O36" s="14">
        <f t="shared" si="2"/>
        <v>1</v>
      </c>
      <c r="U36" s="17" t="s">
        <v>46</v>
      </c>
      <c r="V36" s="14"/>
      <c r="W36" s="14" t="str">
        <f t="shared" si="3"/>
        <v>I</v>
      </c>
      <c r="X36" s="14"/>
      <c r="Y36" s="14"/>
    </row>
    <row r="37" spans="1:25" ht="17" x14ac:dyDescent="0.25">
      <c r="A37" s="14">
        <f t="shared" si="0"/>
        <v>16</v>
      </c>
      <c r="B37" s="14">
        <v>31</v>
      </c>
      <c r="C37" s="3"/>
      <c r="D37" s="4" t="s">
        <v>108</v>
      </c>
      <c r="E37" s="9"/>
      <c r="F37" s="24"/>
      <c r="G37" s="24"/>
      <c r="H37" s="24"/>
      <c r="I37" s="24"/>
      <c r="J37" s="24"/>
      <c r="K37" s="24"/>
      <c r="L37" s="14" t="s">
        <v>8</v>
      </c>
      <c r="M37" s="14">
        <f t="shared" si="1"/>
        <v>0</v>
      </c>
      <c r="N37" s="14" t="b">
        <v>0</v>
      </c>
      <c r="O37" s="14">
        <f t="shared" si="2"/>
        <v>0</v>
      </c>
      <c r="U37" s="17" t="s">
        <v>47</v>
      </c>
      <c r="V37" s="14"/>
      <c r="W37" s="14" t="str">
        <f t="shared" si="3"/>
        <v>S</v>
      </c>
      <c r="X37" s="14"/>
      <c r="Y37" s="14"/>
    </row>
    <row r="38" spans="1:25" ht="17" x14ac:dyDescent="0.25">
      <c r="A38" s="14">
        <f t="shared" si="0"/>
        <v>16</v>
      </c>
      <c r="B38" s="14">
        <v>32</v>
      </c>
      <c r="C38" s="3"/>
      <c r="D38" s="4" t="s">
        <v>109</v>
      </c>
      <c r="E38" s="9"/>
      <c r="F38" s="24"/>
      <c r="G38" s="24"/>
      <c r="H38" s="24"/>
      <c r="I38" s="24"/>
      <c r="J38" s="24"/>
      <c r="K38" s="24"/>
      <c r="L38" s="14" t="s">
        <v>9</v>
      </c>
      <c r="M38" s="14">
        <f t="shared" si="1"/>
        <v>1</v>
      </c>
      <c r="N38" s="14" t="b">
        <v>1</v>
      </c>
      <c r="O38" s="14">
        <f t="shared" si="2"/>
        <v>1</v>
      </c>
      <c r="U38" s="17" t="s">
        <v>48</v>
      </c>
      <c r="V38" s="14"/>
      <c r="W38" s="14" t="str">
        <f t="shared" si="3"/>
        <v>T</v>
      </c>
      <c r="X38" s="14"/>
      <c r="Y38" s="14"/>
    </row>
    <row r="39" spans="1:25" ht="17" x14ac:dyDescent="0.25">
      <c r="A39" s="14">
        <f t="shared" si="0"/>
        <v>17</v>
      </c>
      <c r="B39" s="14">
        <v>33</v>
      </c>
      <c r="C39" s="5"/>
      <c r="D39" s="6" t="s">
        <v>110</v>
      </c>
      <c r="E39" s="2"/>
      <c r="F39" s="24"/>
      <c r="G39" s="24"/>
      <c r="H39" s="24"/>
      <c r="I39" s="24"/>
      <c r="J39" s="24"/>
      <c r="K39" s="24"/>
      <c r="L39" s="14" t="s">
        <v>2</v>
      </c>
      <c r="M39" s="14">
        <f t="shared" si="1"/>
        <v>0</v>
      </c>
      <c r="N39" s="14" t="b">
        <v>1</v>
      </c>
      <c r="O39" s="14">
        <f t="shared" si="2"/>
        <v>1</v>
      </c>
      <c r="U39" s="17" t="s">
        <v>49</v>
      </c>
      <c r="V39" s="14"/>
      <c r="W39" s="14" t="str">
        <f t="shared" si="3"/>
        <v>J</v>
      </c>
      <c r="X39" s="14"/>
      <c r="Y39" s="14"/>
    </row>
    <row r="40" spans="1:25" ht="17" x14ac:dyDescent="0.25">
      <c r="A40" s="14">
        <f t="shared" si="0"/>
        <v>17</v>
      </c>
      <c r="B40" s="14">
        <v>34</v>
      </c>
      <c r="C40" s="5"/>
      <c r="D40" s="6" t="s">
        <v>111</v>
      </c>
      <c r="E40" s="2"/>
      <c r="F40" s="24"/>
      <c r="G40" s="24"/>
      <c r="H40" s="24"/>
      <c r="I40" s="24"/>
      <c r="J40" s="24"/>
      <c r="K40" s="24"/>
      <c r="L40" s="14" t="s">
        <v>3</v>
      </c>
      <c r="M40" s="14">
        <f t="shared" si="1"/>
        <v>1</v>
      </c>
      <c r="N40" s="14" t="b">
        <v>0</v>
      </c>
      <c r="O40" s="14">
        <f t="shared" si="2"/>
        <v>0</v>
      </c>
      <c r="U40" s="17" t="s">
        <v>50</v>
      </c>
      <c r="V40" s="14"/>
      <c r="W40" s="14" t="str">
        <f t="shared" si="3"/>
        <v>I</v>
      </c>
      <c r="X40" s="14"/>
      <c r="Y40" s="14"/>
    </row>
    <row r="41" spans="1:25" ht="17" x14ac:dyDescent="0.25">
      <c r="A41" s="14">
        <f t="shared" si="0"/>
        <v>18</v>
      </c>
      <c r="B41" s="14">
        <v>35</v>
      </c>
      <c r="C41" s="3"/>
      <c r="D41" s="4" t="s">
        <v>112</v>
      </c>
      <c r="E41" s="9"/>
      <c r="F41" s="24"/>
      <c r="G41" s="24"/>
      <c r="H41" s="24"/>
      <c r="I41" s="24"/>
      <c r="J41" s="24"/>
      <c r="K41" s="24"/>
      <c r="L41" s="14" t="s">
        <v>4</v>
      </c>
      <c r="M41" s="14">
        <f t="shared" si="1"/>
        <v>0</v>
      </c>
      <c r="N41" s="14" t="b">
        <v>0</v>
      </c>
      <c r="O41" s="14">
        <f t="shared" si="2"/>
        <v>0</v>
      </c>
      <c r="U41" s="17" t="s">
        <v>51</v>
      </c>
      <c r="V41" s="14"/>
      <c r="W41" s="14" t="str">
        <f t="shared" si="3"/>
        <v>S</v>
      </c>
      <c r="X41" s="14"/>
      <c r="Y41" s="14"/>
    </row>
    <row r="42" spans="1:25" ht="17" x14ac:dyDescent="0.25">
      <c r="A42" s="14">
        <f t="shared" si="0"/>
        <v>18</v>
      </c>
      <c r="B42" s="14">
        <v>36</v>
      </c>
      <c r="C42" s="3"/>
      <c r="D42" s="4" t="s">
        <v>113</v>
      </c>
      <c r="E42" s="9"/>
      <c r="F42" s="24"/>
      <c r="G42" s="24"/>
      <c r="H42" s="24"/>
      <c r="I42" s="24"/>
      <c r="J42" s="24"/>
      <c r="K42" s="24"/>
      <c r="L42" s="14" t="s">
        <v>5</v>
      </c>
      <c r="M42" s="14">
        <f t="shared" si="1"/>
        <v>1</v>
      </c>
      <c r="N42" s="14" t="b">
        <v>1</v>
      </c>
      <c r="O42" s="14">
        <f t="shared" si="2"/>
        <v>1</v>
      </c>
      <c r="U42" s="17" t="s">
        <v>52</v>
      </c>
      <c r="V42" s="14"/>
      <c r="W42" s="14" t="str">
        <f t="shared" si="3"/>
        <v>T</v>
      </c>
      <c r="X42" s="14"/>
      <c r="Y42" s="14"/>
    </row>
    <row r="43" spans="1:25" ht="17" x14ac:dyDescent="0.25">
      <c r="A43" s="14">
        <f t="shared" si="0"/>
        <v>19</v>
      </c>
      <c r="B43" s="14">
        <v>37</v>
      </c>
      <c r="C43" s="5"/>
      <c r="D43" s="6" t="s">
        <v>114</v>
      </c>
      <c r="E43" s="2"/>
      <c r="F43" s="24"/>
      <c r="G43" s="24"/>
      <c r="H43" s="24"/>
      <c r="I43" s="24"/>
      <c r="J43" s="24"/>
      <c r="K43" s="24"/>
      <c r="L43" s="14" t="s">
        <v>6</v>
      </c>
      <c r="M43" s="14">
        <f t="shared" si="1"/>
        <v>0</v>
      </c>
      <c r="N43" s="14" t="b">
        <v>0</v>
      </c>
      <c r="O43" s="14">
        <f t="shared" si="2"/>
        <v>0</v>
      </c>
      <c r="U43" s="17" t="s">
        <v>53</v>
      </c>
      <c r="V43" s="14"/>
      <c r="W43" s="14" t="str">
        <f t="shared" si="3"/>
        <v>J</v>
      </c>
      <c r="X43" s="14"/>
      <c r="Y43" s="14"/>
    </row>
    <row r="44" spans="1:25" ht="17" x14ac:dyDescent="0.25">
      <c r="A44" s="14">
        <f t="shared" si="0"/>
        <v>19</v>
      </c>
      <c r="B44" s="14">
        <v>38</v>
      </c>
      <c r="C44" s="5"/>
      <c r="D44" s="6" t="s">
        <v>115</v>
      </c>
      <c r="E44" s="2"/>
      <c r="F44" s="24"/>
      <c r="G44" s="24"/>
      <c r="H44" s="24"/>
      <c r="I44" s="24"/>
      <c r="J44" s="24"/>
      <c r="K44" s="24"/>
      <c r="L44" s="14" t="s">
        <v>7</v>
      </c>
      <c r="M44" s="14">
        <f t="shared" si="1"/>
        <v>1</v>
      </c>
      <c r="N44" s="14" t="b">
        <v>1</v>
      </c>
      <c r="O44" s="14">
        <f t="shared" si="2"/>
        <v>1</v>
      </c>
      <c r="U44" s="17" t="s">
        <v>54</v>
      </c>
      <c r="V44" s="14"/>
      <c r="W44" s="14" t="str">
        <f t="shared" si="3"/>
        <v>E</v>
      </c>
      <c r="X44" s="14"/>
      <c r="Y44" s="14"/>
    </row>
    <row r="45" spans="1:25" ht="17" x14ac:dyDescent="0.25">
      <c r="A45" s="14">
        <f t="shared" si="0"/>
        <v>20</v>
      </c>
      <c r="B45" s="14">
        <v>39</v>
      </c>
      <c r="C45" s="3"/>
      <c r="D45" s="4" t="s">
        <v>116</v>
      </c>
      <c r="E45" s="9"/>
      <c r="F45" s="24"/>
      <c r="G45" s="24"/>
      <c r="H45" s="24"/>
      <c r="I45" s="24"/>
      <c r="J45" s="24"/>
      <c r="K45" s="24"/>
      <c r="L45" s="14" t="s">
        <v>8</v>
      </c>
      <c r="M45" s="14">
        <f t="shared" si="1"/>
        <v>0</v>
      </c>
      <c r="N45" s="14" t="b">
        <v>1</v>
      </c>
      <c r="O45" s="14">
        <f t="shared" si="2"/>
        <v>1</v>
      </c>
      <c r="U45" s="17" t="s">
        <v>55</v>
      </c>
      <c r="V45" s="14"/>
      <c r="W45" s="14" t="str">
        <f t="shared" si="3"/>
        <v>N</v>
      </c>
      <c r="X45" s="14"/>
      <c r="Y45" s="14"/>
    </row>
    <row r="46" spans="1:25" ht="17" x14ac:dyDescent="0.25">
      <c r="A46" s="14">
        <f t="shared" si="0"/>
        <v>20</v>
      </c>
      <c r="B46" s="14">
        <v>40</v>
      </c>
      <c r="C46" s="3"/>
      <c r="D46" s="4" t="s">
        <v>117</v>
      </c>
      <c r="E46" s="9"/>
      <c r="F46" s="24"/>
      <c r="G46" s="24"/>
      <c r="H46" s="24"/>
      <c r="I46" s="24"/>
      <c r="J46" s="24"/>
      <c r="K46" s="24"/>
      <c r="L46" s="14" t="s">
        <v>9</v>
      </c>
      <c r="M46" s="14">
        <f t="shared" si="1"/>
        <v>1</v>
      </c>
      <c r="N46" s="14" t="b">
        <v>0</v>
      </c>
      <c r="O46" s="14">
        <f t="shared" si="2"/>
        <v>0</v>
      </c>
      <c r="U46" s="17" t="s">
        <v>56</v>
      </c>
      <c r="V46" s="14"/>
      <c r="W46" s="14" t="str">
        <f t="shared" si="3"/>
        <v>T</v>
      </c>
      <c r="X46" s="14"/>
      <c r="Y46" s="14"/>
    </row>
    <row r="47" spans="1:25" ht="17" x14ac:dyDescent="0.25">
      <c r="A47" s="14">
        <f t="shared" si="0"/>
        <v>21</v>
      </c>
      <c r="B47" s="14">
        <v>41</v>
      </c>
      <c r="C47" s="5"/>
      <c r="D47" s="6" t="s">
        <v>118</v>
      </c>
      <c r="E47" s="2"/>
      <c r="F47" s="24"/>
      <c r="G47" s="24"/>
      <c r="H47" s="24"/>
      <c r="I47" s="24"/>
      <c r="J47" s="24"/>
      <c r="K47" s="24"/>
      <c r="L47" s="14" t="s">
        <v>2</v>
      </c>
      <c r="M47" s="14">
        <f t="shared" si="1"/>
        <v>0</v>
      </c>
      <c r="N47" s="14" t="b">
        <v>1</v>
      </c>
      <c r="O47" s="14">
        <f t="shared" si="2"/>
        <v>1</v>
      </c>
      <c r="U47" s="17" t="s">
        <v>57</v>
      </c>
      <c r="V47" s="14"/>
      <c r="W47" s="14" t="str">
        <f t="shared" si="3"/>
        <v>P</v>
      </c>
      <c r="X47" s="14"/>
      <c r="Y47" s="14"/>
    </row>
    <row r="48" spans="1:25" ht="17" x14ac:dyDescent="0.25">
      <c r="A48" s="14">
        <f t="shared" si="0"/>
        <v>21</v>
      </c>
      <c r="B48" s="14">
        <v>42</v>
      </c>
      <c r="C48" s="5"/>
      <c r="D48" s="6" t="s">
        <v>119</v>
      </c>
      <c r="E48" s="2"/>
      <c r="F48" s="24"/>
      <c r="G48" s="24"/>
      <c r="H48" s="24"/>
      <c r="I48" s="24"/>
      <c r="J48" s="24"/>
      <c r="K48" s="24"/>
      <c r="L48" s="14" t="s">
        <v>3</v>
      </c>
      <c r="M48" s="14">
        <f t="shared" si="1"/>
        <v>1</v>
      </c>
      <c r="N48" s="14" t="b">
        <v>0</v>
      </c>
      <c r="O48" s="14">
        <f t="shared" si="2"/>
        <v>0</v>
      </c>
      <c r="U48" s="17" t="s">
        <v>58</v>
      </c>
      <c r="V48" s="14"/>
      <c r="W48" s="14" t="str">
        <f t="shared" si="3"/>
        <v>E</v>
      </c>
      <c r="X48" s="14"/>
      <c r="Y48" s="14"/>
    </row>
    <row r="49" spans="1:25" ht="17" x14ac:dyDescent="0.25">
      <c r="A49" s="14">
        <f t="shared" si="0"/>
        <v>22</v>
      </c>
      <c r="B49" s="14">
        <v>43</v>
      </c>
      <c r="C49" s="3"/>
      <c r="D49" s="4" t="s">
        <v>120</v>
      </c>
      <c r="E49" s="9"/>
      <c r="F49" s="24"/>
      <c r="G49" s="24"/>
      <c r="H49" s="24"/>
      <c r="I49" s="24"/>
      <c r="J49" s="24"/>
      <c r="K49" s="24"/>
      <c r="L49" s="14" t="s">
        <v>4</v>
      </c>
      <c r="M49" s="14">
        <f t="shared" si="1"/>
        <v>0</v>
      </c>
      <c r="N49" s="14" t="b">
        <v>1</v>
      </c>
      <c r="O49" s="14">
        <f t="shared" si="2"/>
        <v>1</v>
      </c>
      <c r="U49" s="17" t="s">
        <v>59</v>
      </c>
      <c r="V49" s="14"/>
      <c r="W49" s="14" t="str">
        <f t="shared" si="3"/>
        <v>N</v>
      </c>
      <c r="X49" s="14"/>
      <c r="Y49" s="14"/>
    </row>
    <row r="50" spans="1:25" ht="17" x14ac:dyDescent="0.25">
      <c r="A50" s="14">
        <f t="shared" si="0"/>
        <v>22</v>
      </c>
      <c r="B50" s="14">
        <v>44</v>
      </c>
      <c r="C50" s="3"/>
      <c r="D50" s="4" t="s">
        <v>121</v>
      </c>
      <c r="E50" s="9"/>
      <c r="F50" s="24"/>
      <c r="G50" s="24"/>
      <c r="H50" s="24"/>
      <c r="I50" s="24"/>
      <c r="J50" s="24"/>
      <c r="K50" s="24"/>
      <c r="L50" s="14" t="s">
        <v>5</v>
      </c>
      <c r="M50" s="14">
        <f t="shared" si="1"/>
        <v>1</v>
      </c>
      <c r="N50" s="14" t="b">
        <v>0</v>
      </c>
      <c r="O50" s="14">
        <f t="shared" si="2"/>
        <v>0</v>
      </c>
      <c r="U50" s="17" t="s">
        <v>60</v>
      </c>
      <c r="V50" s="14"/>
      <c r="W50" s="14" t="str">
        <f t="shared" si="3"/>
        <v>T</v>
      </c>
      <c r="X50" s="14"/>
      <c r="Y50" s="14"/>
    </row>
    <row r="51" spans="1:25" ht="17" x14ac:dyDescent="0.25">
      <c r="A51" s="14">
        <f t="shared" si="0"/>
        <v>23</v>
      </c>
      <c r="B51" s="14">
        <v>45</v>
      </c>
      <c r="C51" s="5"/>
      <c r="D51" s="6" t="s">
        <v>122</v>
      </c>
      <c r="E51" s="2"/>
      <c r="F51" s="24"/>
      <c r="G51" s="24"/>
      <c r="H51" s="24"/>
      <c r="I51" s="24"/>
      <c r="J51" s="24"/>
      <c r="K51" s="24"/>
      <c r="L51" s="14" t="s">
        <v>6</v>
      </c>
      <c r="M51" s="14">
        <f t="shared" si="1"/>
        <v>0</v>
      </c>
      <c r="N51" s="14" t="b">
        <v>0</v>
      </c>
      <c r="O51" s="14">
        <f t="shared" si="2"/>
        <v>0</v>
      </c>
      <c r="U51" s="17" t="s">
        <v>61</v>
      </c>
      <c r="V51" s="14"/>
      <c r="W51" s="14" t="str">
        <f t="shared" si="3"/>
        <v>J</v>
      </c>
      <c r="X51" s="14"/>
      <c r="Y51" s="14"/>
    </row>
    <row r="52" spans="1:25" ht="17" x14ac:dyDescent="0.25">
      <c r="A52" s="14">
        <f t="shared" si="0"/>
        <v>23</v>
      </c>
      <c r="B52" s="14">
        <v>46</v>
      </c>
      <c r="C52" s="5"/>
      <c r="D52" s="6" t="s">
        <v>123</v>
      </c>
      <c r="E52" s="2"/>
      <c r="F52" s="24"/>
      <c r="G52" s="24"/>
      <c r="H52" s="24"/>
      <c r="I52" s="24"/>
      <c r="J52" s="24"/>
      <c r="K52" s="24"/>
      <c r="L52" s="14" t="s">
        <v>7</v>
      </c>
      <c r="M52" s="14">
        <f t="shared" si="1"/>
        <v>1</v>
      </c>
      <c r="N52" s="14" t="b">
        <v>1</v>
      </c>
      <c r="O52" s="14">
        <f t="shared" si="2"/>
        <v>1</v>
      </c>
      <c r="U52" s="17" t="s">
        <v>62</v>
      </c>
      <c r="V52" s="14"/>
      <c r="W52" s="14" t="str">
        <f t="shared" si="3"/>
        <v>E</v>
      </c>
      <c r="X52" s="14"/>
      <c r="Y52" s="14"/>
    </row>
    <row r="53" spans="1:25" ht="17" x14ac:dyDescent="0.25">
      <c r="A53" s="14">
        <f t="shared" si="0"/>
        <v>24</v>
      </c>
      <c r="B53" s="14">
        <v>47</v>
      </c>
      <c r="C53" s="3"/>
      <c r="D53" s="4" t="s">
        <v>124</v>
      </c>
      <c r="E53" s="9"/>
      <c r="F53" s="24"/>
      <c r="G53" s="24"/>
      <c r="H53" s="24"/>
      <c r="I53" s="24"/>
      <c r="J53" s="24"/>
      <c r="K53" s="24"/>
      <c r="L53" s="14" t="s">
        <v>8</v>
      </c>
      <c r="M53" s="14">
        <f t="shared" si="1"/>
        <v>0</v>
      </c>
      <c r="N53" s="14" t="b">
        <v>1</v>
      </c>
      <c r="O53" s="14">
        <f t="shared" si="2"/>
        <v>1</v>
      </c>
      <c r="U53" s="17" t="s">
        <v>63</v>
      </c>
      <c r="V53" s="14"/>
      <c r="W53" s="14" t="str">
        <f t="shared" si="3"/>
        <v>S</v>
      </c>
      <c r="X53" s="14"/>
      <c r="Y53" s="14"/>
    </row>
    <row r="54" spans="1:25" ht="17" x14ac:dyDescent="0.25">
      <c r="A54" s="14">
        <f t="shared" si="0"/>
        <v>24</v>
      </c>
      <c r="B54" s="14">
        <v>48</v>
      </c>
      <c r="C54" s="3"/>
      <c r="D54" s="4" t="s">
        <v>125</v>
      </c>
      <c r="E54" s="9"/>
      <c r="F54" s="24"/>
      <c r="G54" s="24"/>
      <c r="H54" s="24"/>
      <c r="I54" s="24"/>
      <c r="J54" s="24"/>
      <c r="K54" s="24"/>
      <c r="L54" s="14" t="s">
        <v>9</v>
      </c>
      <c r="M54" s="14">
        <f t="shared" si="1"/>
        <v>1</v>
      </c>
      <c r="N54" s="14" t="b">
        <v>0</v>
      </c>
      <c r="O54" s="14">
        <f t="shared" si="2"/>
        <v>0</v>
      </c>
      <c r="U54" s="17" t="s">
        <v>64</v>
      </c>
      <c r="V54" s="14"/>
      <c r="W54" s="14" t="str">
        <f t="shared" si="3"/>
        <v>T</v>
      </c>
      <c r="X54" s="14"/>
      <c r="Y54" s="14"/>
    </row>
    <row r="55" spans="1:25" ht="17" x14ac:dyDescent="0.25">
      <c r="A55" s="14">
        <f t="shared" si="0"/>
        <v>25</v>
      </c>
      <c r="B55" s="14">
        <v>49</v>
      </c>
      <c r="C55" s="5"/>
      <c r="D55" s="6" t="s">
        <v>126</v>
      </c>
      <c r="E55" s="2"/>
      <c r="F55" s="24"/>
      <c r="G55" s="24"/>
      <c r="H55" s="24"/>
      <c r="I55" s="24"/>
      <c r="J55" s="24"/>
      <c r="K55" s="24"/>
      <c r="L55" s="14" t="s">
        <v>2</v>
      </c>
      <c r="M55" s="14">
        <f t="shared" si="1"/>
        <v>0</v>
      </c>
      <c r="N55" s="14" t="b">
        <v>0</v>
      </c>
      <c r="O55" s="14">
        <f t="shared" si="2"/>
        <v>0</v>
      </c>
      <c r="U55" s="17" t="s">
        <v>65</v>
      </c>
      <c r="V55" s="14"/>
      <c r="W55" s="14" t="str">
        <f t="shared" si="3"/>
        <v>P</v>
      </c>
      <c r="X55" s="14"/>
      <c r="Y55" s="14"/>
    </row>
    <row r="56" spans="1:25" ht="17" x14ac:dyDescent="0.25">
      <c r="A56" s="14">
        <f t="shared" si="0"/>
        <v>25</v>
      </c>
      <c r="B56" s="14">
        <v>50</v>
      </c>
      <c r="C56" s="5"/>
      <c r="D56" s="6" t="s">
        <v>127</v>
      </c>
      <c r="E56" s="2"/>
      <c r="F56" s="24"/>
      <c r="G56" s="24"/>
      <c r="H56" s="24"/>
      <c r="I56" s="24"/>
      <c r="J56" s="24"/>
      <c r="K56" s="24"/>
      <c r="L56" s="14" t="s">
        <v>3</v>
      </c>
      <c r="M56" s="14">
        <f t="shared" si="1"/>
        <v>1</v>
      </c>
      <c r="N56" s="14" t="b">
        <v>1</v>
      </c>
      <c r="O56" s="14">
        <f t="shared" si="2"/>
        <v>1</v>
      </c>
      <c r="U56" s="17" t="s">
        <v>66</v>
      </c>
      <c r="V56" s="14"/>
      <c r="W56" s="14" t="str">
        <f t="shared" si="3"/>
        <v>I</v>
      </c>
      <c r="X56" s="14"/>
      <c r="Y56" s="14"/>
    </row>
    <row r="57" spans="1:25" ht="17" x14ac:dyDescent="0.25">
      <c r="A57" s="14">
        <f t="shared" si="0"/>
        <v>26</v>
      </c>
      <c r="B57" s="14">
        <v>51</v>
      </c>
      <c r="C57" s="3"/>
      <c r="D57" s="4" t="s">
        <v>128</v>
      </c>
      <c r="E57" s="9"/>
      <c r="F57" s="24"/>
      <c r="G57" s="24"/>
      <c r="H57" s="24"/>
      <c r="I57" s="24"/>
      <c r="J57" s="24"/>
      <c r="K57" s="24"/>
      <c r="L57" s="14" t="s">
        <v>4</v>
      </c>
      <c r="M57" s="14">
        <f t="shared" si="1"/>
        <v>0</v>
      </c>
      <c r="N57" s="14" t="b">
        <v>1</v>
      </c>
      <c r="O57" s="14">
        <f t="shared" si="2"/>
        <v>1</v>
      </c>
      <c r="U57" s="17" t="s">
        <v>67</v>
      </c>
      <c r="V57" s="14"/>
      <c r="W57" s="14" t="str">
        <f t="shared" si="3"/>
        <v>S</v>
      </c>
      <c r="X57" s="14"/>
      <c r="Y57" s="14"/>
    </row>
    <row r="58" spans="1:25" ht="17" x14ac:dyDescent="0.25">
      <c r="A58" s="14">
        <f t="shared" si="0"/>
        <v>26</v>
      </c>
      <c r="B58" s="14">
        <v>52</v>
      </c>
      <c r="C58" s="3"/>
      <c r="D58" s="4" t="s">
        <v>129</v>
      </c>
      <c r="E58" s="9"/>
      <c r="F58" s="24"/>
      <c r="G58" s="24"/>
      <c r="H58" s="24"/>
      <c r="I58" s="24"/>
      <c r="J58" s="24"/>
      <c r="K58" s="24"/>
      <c r="L58" s="14" t="s">
        <v>5</v>
      </c>
      <c r="M58" s="14">
        <f t="shared" si="1"/>
        <v>1</v>
      </c>
      <c r="N58" s="14" t="b">
        <v>0</v>
      </c>
      <c r="O58" s="14">
        <f t="shared" si="2"/>
        <v>0</v>
      </c>
      <c r="U58" s="17" t="s">
        <v>68</v>
      </c>
      <c r="V58" s="14"/>
      <c r="W58" s="14" t="str">
        <f t="shared" si="3"/>
        <v>T</v>
      </c>
      <c r="X58" s="14"/>
      <c r="Y58" s="14"/>
    </row>
    <row r="59" spans="1:25" ht="17" x14ac:dyDescent="0.25">
      <c r="A59" s="14">
        <f t="shared" si="0"/>
        <v>27</v>
      </c>
      <c r="B59" s="14">
        <v>53</v>
      </c>
      <c r="C59" s="5"/>
      <c r="D59" s="6" t="s">
        <v>130</v>
      </c>
      <c r="E59" s="2"/>
      <c r="F59" s="24"/>
      <c r="G59" s="24"/>
      <c r="H59" s="24"/>
      <c r="I59" s="24"/>
      <c r="J59" s="24"/>
      <c r="K59" s="24"/>
      <c r="L59" s="14" t="s">
        <v>6</v>
      </c>
      <c r="M59" s="14">
        <f t="shared" si="1"/>
        <v>0</v>
      </c>
      <c r="N59" s="14" t="b">
        <v>1</v>
      </c>
      <c r="O59" s="14">
        <f t="shared" si="2"/>
        <v>1</v>
      </c>
      <c r="U59" s="17" t="s">
        <v>69</v>
      </c>
      <c r="V59" s="14"/>
      <c r="W59" s="14" t="str">
        <f t="shared" si="3"/>
        <v>J</v>
      </c>
      <c r="X59" s="14"/>
      <c r="Y59" s="14"/>
    </row>
    <row r="60" spans="1:25" ht="17" x14ac:dyDescent="0.25">
      <c r="A60" s="14">
        <f t="shared" si="0"/>
        <v>27</v>
      </c>
      <c r="B60" s="14">
        <v>54</v>
      </c>
      <c r="C60" s="5"/>
      <c r="D60" s="6" t="s">
        <v>131</v>
      </c>
      <c r="E60" s="2"/>
      <c r="F60" s="24"/>
      <c r="G60" s="24"/>
      <c r="H60" s="24"/>
      <c r="I60" s="24"/>
      <c r="J60" s="24"/>
      <c r="K60" s="24"/>
      <c r="L60" s="14" t="s">
        <v>7</v>
      </c>
      <c r="M60" s="14">
        <f t="shared" si="1"/>
        <v>1</v>
      </c>
      <c r="N60" s="14" t="b">
        <v>0</v>
      </c>
      <c r="O60" s="14">
        <f t="shared" si="2"/>
        <v>0</v>
      </c>
      <c r="U60" s="17" t="s">
        <v>70</v>
      </c>
      <c r="V60" s="14"/>
      <c r="W60" s="14" t="str">
        <f t="shared" si="3"/>
        <v>I</v>
      </c>
      <c r="X60" s="14"/>
      <c r="Y60" s="14"/>
    </row>
    <row r="61" spans="1:25" ht="17" x14ac:dyDescent="0.25">
      <c r="A61" s="14">
        <f t="shared" si="0"/>
        <v>28</v>
      </c>
      <c r="B61" s="14">
        <v>55</v>
      </c>
      <c r="C61" s="3"/>
      <c r="D61" s="4" t="s">
        <v>132</v>
      </c>
      <c r="E61" s="9"/>
      <c r="F61" s="24"/>
      <c r="G61" s="24"/>
      <c r="H61" s="24"/>
      <c r="I61" s="24"/>
      <c r="J61" s="24"/>
      <c r="K61" s="24"/>
      <c r="L61" s="14" t="s">
        <v>8</v>
      </c>
      <c r="M61" s="14">
        <f t="shared" si="1"/>
        <v>0</v>
      </c>
      <c r="N61" s="14" t="b">
        <v>1</v>
      </c>
      <c r="O61" s="14">
        <f t="shared" si="2"/>
        <v>1</v>
      </c>
      <c r="U61" s="17" t="s">
        <v>71</v>
      </c>
      <c r="V61" s="14"/>
      <c r="W61" s="14" t="str">
        <f t="shared" si="3"/>
        <v>N</v>
      </c>
      <c r="X61" s="14"/>
      <c r="Y61" s="14"/>
    </row>
    <row r="62" spans="1:25" ht="17" x14ac:dyDescent="0.25">
      <c r="A62" s="14">
        <f t="shared" si="0"/>
        <v>28</v>
      </c>
      <c r="B62" s="14">
        <v>56</v>
      </c>
      <c r="C62" s="3"/>
      <c r="D62" s="4" t="s">
        <v>133</v>
      </c>
      <c r="E62" s="9"/>
      <c r="F62" s="24"/>
      <c r="G62" s="24"/>
      <c r="H62" s="24"/>
      <c r="I62" s="24"/>
      <c r="J62" s="24"/>
      <c r="K62" s="24"/>
      <c r="L62" s="14" t="s">
        <v>9</v>
      </c>
      <c r="M62" s="14">
        <f t="shared" si="1"/>
        <v>1</v>
      </c>
      <c r="N62" s="14" t="b">
        <v>0</v>
      </c>
      <c r="O62" s="14">
        <f t="shared" si="2"/>
        <v>0</v>
      </c>
      <c r="U62" s="17" t="s">
        <v>72</v>
      </c>
      <c r="V62" s="14"/>
      <c r="W62" s="14" t="str">
        <f t="shared" si="3"/>
        <v>T</v>
      </c>
      <c r="X62" s="14"/>
      <c r="Y62" s="14"/>
    </row>
    <row r="63" spans="1:25" ht="17" x14ac:dyDescent="0.25">
      <c r="A63" s="14">
        <f t="shared" si="0"/>
        <v>29</v>
      </c>
      <c r="B63" s="14">
        <v>57</v>
      </c>
      <c r="C63" s="5"/>
      <c r="D63" s="6" t="s">
        <v>134</v>
      </c>
      <c r="E63" s="2"/>
      <c r="F63" s="24"/>
      <c r="G63" s="24"/>
      <c r="H63" s="24"/>
      <c r="I63" s="24"/>
      <c r="J63" s="24"/>
      <c r="K63" s="24"/>
      <c r="L63" s="14" t="s">
        <v>2</v>
      </c>
      <c r="M63" s="14">
        <f t="shared" si="1"/>
        <v>0</v>
      </c>
      <c r="N63" s="14" t="b">
        <v>1</v>
      </c>
      <c r="O63" s="14">
        <f t="shared" si="2"/>
        <v>1</v>
      </c>
      <c r="U63" s="17" t="s">
        <v>73</v>
      </c>
      <c r="V63" s="14"/>
      <c r="W63" s="14" t="str">
        <f t="shared" si="3"/>
        <v>J</v>
      </c>
      <c r="X63" s="14"/>
      <c r="Y63" s="14"/>
    </row>
    <row r="64" spans="1:25" ht="17" x14ac:dyDescent="0.25">
      <c r="A64" s="14">
        <f t="shared" si="0"/>
        <v>29</v>
      </c>
      <c r="B64" s="14">
        <v>58</v>
      </c>
      <c r="C64" s="5"/>
      <c r="D64" s="6" t="s">
        <v>135</v>
      </c>
      <c r="E64" s="2"/>
      <c r="F64" s="24"/>
      <c r="G64" s="24"/>
      <c r="H64" s="24"/>
      <c r="I64" s="24"/>
      <c r="J64" s="24"/>
      <c r="K64" s="24"/>
      <c r="L64" s="14" t="s">
        <v>3</v>
      </c>
      <c r="M64" s="14">
        <f t="shared" si="1"/>
        <v>1</v>
      </c>
      <c r="N64" s="14" t="b">
        <v>0</v>
      </c>
      <c r="O64" s="14">
        <f t="shared" si="2"/>
        <v>0</v>
      </c>
      <c r="U64" s="17" t="s">
        <v>74</v>
      </c>
      <c r="V64" s="14"/>
      <c r="W64" s="14" t="str">
        <f t="shared" si="3"/>
        <v>E</v>
      </c>
      <c r="X64" s="14"/>
      <c r="Y64" s="14"/>
    </row>
    <row r="65" spans="1:25" ht="17" x14ac:dyDescent="0.25">
      <c r="A65" s="14">
        <f t="shared" si="0"/>
        <v>30</v>
      </c>
      <c r="B65" s="14">
        <v>59</v>
      </c>
      <c r="C65" s="3"/>
      <c r="D65" s="4" t="s">
        <v>136</v>
      </c>
      <c r="E65" s="9"/>
      <c r="F65" s="24"/>
      <c r="G65" s="24"/>
      <c r="H65" s="24"/>
      <c r="I65" s="24"/>
      <c r="J65" s="24"/>
      <c r="K65" s="24"/>
      <c r="L65" s="14" t="s">
        <v>4</v>
      </c>
      <c r="M65" s="14">
        <f t="shared" si="1"/>
        <v>0</v>
      </c>
      <c r="N65" s="14" t="b">
        <v>1</v>
      </c>
      <c r="O65" s="14">
        <f t="shared" si="2"/>
        <v>1</v>
      </c>
      <c r="U65" s="17" t="s">
        <v>75</v>
      </c>
      <c r="V65" s="14"/>
      <c r="W65" s="14" t="str">
        <f t="shared" si="3"/>
        <v>N</v>
      </c>
      <c r="X65" s="14"/>
      <c r="Y65" s="14"/>
    </row>
    <row r="66" spans="1:25" ht="17" x14ac:dyDescent="0.25">
      <c r="A66" s="14">
        <f t="shared" si="0"/>
        <v>30</v>
      </c>
      <c r="B66" s="14">
        <v>60</v>
      </c>
      <c r="C66" s="3"/>
      <c r="D66" s="4" t="s">
        <v>137</v>
      </c>
      <c r="E66" s="9"/>
      <c r="F66" s="24"/>
      <c r="G66" s="24"/>
      <c r="H66" s="24"/>
      <c r="I66" s="24"/>
      <c r="J66" s="24"/>
      <c r="K66" s="24"/>
      <c r="L66" s="14" t="s">
        <v>5</v>
      </c>
      <c r="M66" s="14">
        <f t="shared" si="1"/>
        <v>1</v>
      </c>
      <c r="N66" s="14" t="b">
        <v>0</v>
      </c>
      <c r="O66" s="14">
        <f t="shared" si="2"/>
        <v>0</v>
      </c>
      <c r="U66" s="17" t="s">
        <v>76</v>
      </c>
      <c r="V66" s="14"/>
      <c r="W66" s="14" t="str">
        <f t="shared" si="3"/>
        <v>T</v>
      </c>
      <c r="X66" s="14"/>
      <c r="Y66" s="14"/>
    </row>
    <row r="67" spans="1:25" ht="17" x14ac:dyDescent="0.25">
      <c r="A67" s="14">
        <f t="shared" si="0"/>
        <v>31</v>
      </c>
      <c r="B67" s="14">
        <v>61</v>
      </c>
      <c r="C67" s="5"/>
      <c r="D67" s="6" t="s">
        <v>138</v>
      </c>
      <c r="E67" s="2"/>
      <c r="F67" s="24"/>
      <c r="G67" s="24"/>
      <c r="H67" s="24"/>
      <c r="I67" s="24"/>
      <c r="J67" s="24"/>
      <c r="K67" s="24"/>
      <c r="L67" s="14" t="s">
        <v>6</v>
      </c>
      <c r="M67" s="14">
        <f t="shared" si="1"/>
        <v>0</v>
      </c>
      <c r="N67" s="14" t="b">
        <v>0</v>
      </c>
      <c r="O67" s="14">
        <f t="shared" si="2"/>
        <v>0</v>
      </c>
      <c r="U67" s="17" t="s">
        <v>77</v>
      </c>
      <c r="V67" s="14"/>
      <c r="W67" s="14" t="str">
        <f t="shared" si="3"/>
        <v>J</v>
      </c>
      <c r="X67" s="14"/>
      <c r="Y67" s="14"/>
    </row>
    <row r="68" spans="1:25" ht="17" x14ac:dyDescent="0.25">
      <c r="A68" s="14">
        <f t="shared" si="0"/>
        <v>31</v>
      </c>
      <c r="B68" s="14">
        <v>62</v>
      </c>
      <c r="C68" s="5"/>
      <c r="D68" s="6" t="s">
        <v>139</v>
      </c>
      <c r="E68" s="2"/>
      <c r="F68" s="24"/>
      <c r="G68" s="24"/>
      <c r="H68" s="24"/>
      <c r="I68" s="24"/>
      <c r="J68" s="24"/>
      <c r="K68" s="24"/>
      <c r="L68" s="14" t="s">
        <v>7</v>
      </c>
      <c r="M68" s="14">
        <f t="shared" si="1"/>
        <v>1</v>
      </c>
      <c r="N68" s="14" t="b">
        <v>1</v>
      </c>
      <c r="O68" s="14">
        <f t="shared" si="2"/>
        <v>1</v>
      </c>
      <c r="V68" s="14"/>
      <c r="W68" s="14"/>
      <c r="X68" s="14"/>
      <c r="Y68" s="14"/>
    </row>
    <row r="69" spans="1:25" ht="17" x14ac:dyDescent="0.25">
      <c r="A69" s="14">
        <f t="shared" si="0"/>
        <v>32</v>
      </c>
      <c r="B69" s="14">
        <v>63</v>
      </c>
      <c r="C69" s="3"/>
      <c r="D69" s="4" t="s">
        <v>140</v>
      </c>
      <c r="E69" s="9"/>
      <c r="F69" s="24"/>
      <c r="G69" s="24"/>
      <c r="H69" s="24"/>
      <c r="I69" s="24"/>
      <c r="J69" s="24"/>
      <c r="K69" s="24"/>
      <c r="L69" s="14" t="s">
        <v>8</v>
      </c>
      <c r="M69" s="14">
        <f t="shared" si="1"/>
        <v>0</v>
      </c>
      <c r="N69" s="14" t="b">
        <v>0</v>
      </c>
      <c r="O69" s="14">
        <f t="shared" si="2"/>
        <v>0</v>
      </c>
      <c r="V69" s="14"/>
      <c r="W69" s="14"/>
      <c r="X69" s="14"/>
      <c r="Y69" s="14"/>
    </row>
    <row r="70" spans="1:25" ht="17" x14ac:dyDescent="0.25">
      <c r="A70" s="14">
        <f t="shared" si="0"/>
        <v>32</v>
      </c>
      <c r="B70" s="14">
        <v>64</v>
      </c>
      <c r="C70" s="3"/>
      <c r="D70" s="4" t="s">
        <v>141</v>
      </c>
      <c r="E70" s="9"/>
      <c r="F70" s="24"/>
      <c r="G70" s="24"/>
      <c r="H70" s="24"/>
      <c r="I70" s="24"/>
      <c r="J70" s="24"/>
      <c r="K70" s="24"/>
      <c r="L70" s="14" t="s">
        <v>9</v>
      </c>
      <c r="M70" s="14">
        <f t="shared" si="1"/>
        <v>1</v>
      </c>
      <c r="N70" s="14" t="b">
        <v>1</v>
      </c>
      <c r="O70" s="14">
        <f t="shared" si="2"/>
        <v>1</v>
      </c>
      <c r="V70" s="14"/>
      <c r="W70" s="14"/>
      <c r="X70" s="14"/>
      <c r="Y70" s="14"/>
    </row>
    <row r="71" spans="1:25" ht="17" x14ac:dyDescent="0.25">
      <c r="A71" s="14">
        <f t="shared" si="0"/>
        <v>33</v>
      </c>
      <c r="B71" s="14">
        <v>65</v>
      </c>
      <c r="C71" s="5"/>
      <c r="D71" s="6" t="s">
        <v>142</v>
      </c>
      <c r="E71" s="2"/>
      <c r="F71" s="24"/>
      <c r="G71" s="24"/>
      <c r="H71" s="24"/>
      <c r="I71" s="24"/>
      <c r="J71" s="24"/>
      <c r="K71" s="24"/>
      <c r="L71" s="14" t="s">
        <v>2</v>
      </c>
      <c r="M71" s="14">
        <f t="shared" si="1"/>
        <v>0</v>
      </c>
      <c r="N71" s="14" t="b">
        <v>1</v>
      </c>
      <c r="O71" s="14">
        <f t="shared" si="2"/>
        <v>1</v>
      </c>
      <c r="V71" s="14"/>
      <c r="W71" s="14"/>
      <c r="X71" s="14"/>
      <c r="Y71" s="14"/>
    </row>
    <row r="72" spans="1:25" ht="17" x14ac:dyDescent="0.25">
      <c r="A72" s="14">
        <f t="shared" ref="A72:A126" si="4">INT((B72+1)/2)</f>
        <v>33</v>
      </c>
      <c r="B72" s="14">
        <v>66</v>
      </c>
      <c r="C72" s="5"/>
      <c r="D72" s="6" t="s">
        <v>143</v>
      </c>
      <c r="E72" s="2"/>
      <c r="F72" s="24"/>
      <c r="G72" s="24"/>
      <c r="H72" s="24"/>
      <c r="I72" s="24"/>
      <c r="J72" s="24"/>
      <c r="K72" s="24"/>
      <c r="L72" s="14" t="s">
        <v>3</v>
      </c>
      <c r="M72" s="14">
        <f t="shared" ref="M72:M126" si="5">IF(L72="I",0,IF(L72="E",1,IF(L72="S",0,IF(L72="N",1,IF(L72="T",0,IF(L72="F",1,IF(L72="P",0,1)))))))</f>
        <v>1</v>
      </c>
      <c r="N72" s="14" t="b">
        <v>0</v>
      </c>
      <c r="O72" s="14">
        <f t="shared" si="2"/>
        <v>0</v>
      </c>
      <c r="V72" s="14"/>
      <c r="W72" s="14"/>
      <c r="X72" s="14"/>
      <c r="Y72" s="14"/>
    </row>
    <row r="73" spans="1:25" ht="17" x14ac:dyDescent="0.25">
      <c r="A73" s="14">
        <f t="shared" si="4"/>
        <v>34</v>
      </c>
      <c r="B73" s="14">
        <v>67</v>
      </c>
      <c r="C73" s="3"/>
      <c r="D73" s="4" t="s">
        <v>144</v>
      </c>
      <c r="E73" s="9"/>
      <c r="F73" s="24"/>
      <c r="G73" s="24"/>
      <c r="H73" s="24"/>
      <c r="I73" s="24"/>
      <c r="J73" s="24"/>
      <c r="K73" s="24"/>
      <c r="L73" s="14" t="s">
        <v>4</v>
      </c>
      <c r="M73" s="14">
        <f t="shared" si="5"/>
        <v>0</v>
      </c>
      <c r="N73" s="14" t="b">
        <v>0</v>
      </c>
      <c r="O73" s="14">
        <f t="shared" ref="O73:O136" si="6">IF(N73,1,0)</f>
        <v>0</v>
      </c>
      <c r="V73" s="14"/>
      <c r="W73" s="14"/>
      <c r="X73" s="14"/>
      <c r="Y73" s="14"/>
    </row>
    <row r="74" spans="1:25" ht="17" x14ac:dyDescent="0.25">
      <c r="A74" s="14">
        <f t="shared" si="4"/>
        <v>34</v>
      </c>
      <c r="B74" s="14">
        <v>68</v>
      </c>
      <c r="C74" s="3"/>
      <c r="D74" s="4" t="s">
        <v>145</v>
      </c>
      <c r="E74" s="9"/>
      <c r="F74" s="24"/>
      <c r="G74" s="24"/>
      <c r="H74" s="24"/>
      <c r="I74" s="24"/>
      <c r="J74" s="24"/>
      <c r="K74" s="24"/>
      <c r="L74" s="14" t="s">
        <v>5</v>
      </c>
      <c r="M74" s="14">
        <f t="shared" si="5"/>
        <v>1</v>
      </c>
      <c r="N74" s="14" t="b">
        <v>1</v>
      </c>
      <c r="O74" s="14">
        <f t="shared" si="6"/>
        <v>1</v>
      </c>
      <c r="V74" s="14"/>
      <c r="W74" s="14"/>
      <c r="X74" s="14"/>
      <c r="Y74" s="14"/>
    </row>
    <row r="75" spans="1:25" ht="17" x14ac:dyDescent="0.25">
      <c r="A75" s="14">
        <f t="shared" si="4"/>
        <v>35</v>
      </c>
      <c r="B75" s="14">
        <v>69</v>
      </c>
      <c r="C75" s="5"/>
      <c r="D75" s="6" t="s">
        <v>146</v>
      </c>
      <c r="E75" s="2"/>
      <c r="F75" s="24"/>
      <c r="G75" s="24"/>
      <c r="H75" s="24"/>
      <c r="I75" s="24"/>
      <c r="J75" s="24"/>
      <c r="K75" s="24"/>
      <c r="L75" s="14" t="s">
        <v>6</v>
      </c>
      <c r="M75" s="14">
        <f t="shared" si="5"/>
        <v>0</v>
      </c>
      <c r="N75" s="14" t="b">
        <v>0</v>
      </c>
      <c r="O75" s="14">
        <f t="shared" si="6"/>
        <v>0</v>
      </c>
      <c r="V75" s="14"/>
      <c r="W75" s="14"/>
      <c r="X75" s="14"/>
      <c r="Y75" s="14"/>
    </row>
    <row r="76" spans="1:25" ht="17" x14ac:dyDescent="0.25">
      <c r="A76" s="14">
        <f t="shared" si="4"/>
        <v>35</v>
      </c>
      <c r="B76" s="14">
        <v>70</v>
      </c>
      <c r="C76" s="5"/>
      <c r="D76" s="6" t="s">
        <v>147</v>
      </c>
      <c r="E76" s="2"/>
      <c r="F76" s="24"/>
      <c r="G76" s="24"/>
      <c r="H76" s="24"/>
      <c r="I76" s="24"/>
      <c r="J76" s="24"/>
      <c r="K76" s="24"/>
      <c r="L76" s="14" t="s">
        <v>7</v>
      </c>
      <c r="M76" s="14">
        <f t="shared" si="5"/>
        <v>1</v>
      </c>
      <c r="N76" s="14" t="b">
        <v>1</v>
      </c>
      <c r="O76" s="14">
        <f t="shared" si="6"/>
        <v>1</v>
      </c>
      <c r="V76" s="14"/>
      <c r="W76" s="14"/>
      <c r="X76" s="14"/>
      <c r="Y76" s="14"/>
    </row>
    <row r="77" spans="1:25" ht="17" x14ac:dyDescent="0.25">
      <c r="A77" s="14">
        <f t="shared" si="4"/>
        <v>36</v>
      </c>
      <c r="B77" s="14">
        <v>71</v>
      </c>
      <c r="C77" s="3"/>
      <c r="D77" s="4" t="s">
        <v>148</v>
      </c>
      <c r="E77" s="9"/>
      <c r="F77" s="24"/>
      <c r="G77" s="24"/>
      <c r="H77" s="24"/>
      <c r="I77" s="24"/>
      <c r="J77" s="24"/>
      <c r="K77" s="24"/>
      <c r="L77" s="14" t="s">
        <v>8</v>
      </c>
      <c r="M77" s="14">
        <f t="shared" si="5"/>
        <v>0</v>
      </c>
      <c r="N77" s="14" t="b">
        <v>0</v>
      </c>
      <c r="O77" s="14">
        <f t="shared" si="6"/>
        <v>0</v>
      </c>
      <c r="V77" s="14"/>
      <c r="W77" s="14"/>
      <c r="X77" s="14"/>
      <c r="Y77" s="14"/>
    </row>
    <row r="78" spans="1:25" ht="17" x14ac:dyDescent="0.25">
      <c r="A78" s="14">
        <f t="shared" si="4"/>
        <v>36</v>
      </c>
      <c r="B78" s="14">
        <v>72</v>
      </c>
      <c r="C78" s="3"/>
      <c r="D78" s="4" t="s">
        <v>149</v>
      </c>
      <c r="E78" s="9"/>
      <c r="F78" s="24"/>
      <c r="G78" s="24"/>
      <c r="H78" s="24"/>
      <c r="I78" s="24"/>
      <c r="J78" s="24"/>
      <c r="K78" s="24"/>
      <c r="L78" s="14" t="s">
        <v>9</v>
      </c>
      <c r="M78" s="14">
        <f t="shared" si="5"/>
        <v>1</v>
      </c>
      <c r="N78" s="14" t="b">
        <v>1</v>
      </c>
      <c r="O78" s="14">
        <f t="shared" si="6"/>
        <v>1</v>
      </c>
      <c r="V78" s="14"/>
      <c r="W78" s="14"/>
      <c r="X78" s="14"/>
      <c r="Y78" s="14"/>
    </row>
    <row r="79" spans="1:25" ht="17" x14ac:dyDescent="0.25">
      <c r="A79" s="14">
        <f t="shared" si="4"/>
        <v>37</v>
      </c>
      <c r="B79" s="14">
        <v>73</v>
      </c>
      <c r="C79" s="5"/>
      <c r="D79" s="6" t="s">
        <v>150</v>
      </c>
      <c r="E79" s="2"/>
      <c r="F79" s="24"/>
      <c r="G79" s="24"/>
      <c r="H79" s="24"/>
      <c r="I79" s="24"/>
      <c r="J79" s="24"/>
      <c r="K79" s="24"/>
      <c r="L79" s="14" t="s">
        <v>2</v>
      </c>
      <c r="M79" s="14">
        <f t="shared" si="5"/>
        <v>0</v>
      </c>
      <c r="N79" s="14" t="b">
        <v>0</v>
      </c>
      <c r="O79" s="14">
        <f t="shared" si="6"/>
        <v>0</v>
      </c>
      <c r="V79" s="14"/>
      <c r="W79" s="14"/>
      <c r="X79" s="14"/>
      <c r="Y79" s="14"/>
    </row>
    <row r="80" spans="1:25" ht="17" x14ac:dyDescent="0.25">
      <c r="A80" s="14">
        <f t="shared" si="4"/>
        <v>37</v>
      </c>
      <c r="B80" s="14">
        <v>74</v>
      </c>
      <c r="C80" s="5"/>
      <c r="D80" s="6" t="s">
        <v>151</v>
      </c>
      <c r="E80" s="2"/>
      <c r="F80" s="24"/>
      <c r="G80" s="24"/>
      <c r="H80" s="24"/>
      <c r="I80" s="24"/>
      <c r="J80" s="24"/>
      <c r="K80" s="24"/>
      <c r="L80" s="14" t="s">
        <v>3</v>
      </c>
      <c r="M80" s="14">
        <f t="shared" si="5"/>
        <v>1</v>
      </c>
      <c r="N80" s="14" t="b">
        <v>1</v>
      </c>
      <c r="O80" s="14">
        <f t="shared" si="6"/>
        <v>1</v>
      </c>
      <c r="V80" s="14"/>
      <c r="W80" s="14"/>
      <c r="X80" s="14"/>
      <c r="Y80" s="14"/>
    </row>
    <row r="81" spans="1:25" ht="17" x14ac:dyDescent="0.25">
      <c r="A81" s="14">
        <f t="shared" si="4"/>
        <v>38</v>
      </c>
      <c r="B81" s="14">
        <v>75</v>
      </c>
      <c r="C81" s="3"/>
      <c r="D81" s="4" t="s">
        <v>152</v>
      </c>
      <c r="E81" s="9"/>
      <c r="F81" s="24"/>
      <c r="G81" s="24"/>
      <c r="H81" s="24"/>
      <c r="I81" s="24"/>
      <c r="J81" s="24"/>
      <c r="K81" s="24"/>
      <c r="L81" s="14" t="s">
        <v>4</v>
      </c>
      <c r="M81" s="14">
        <f t="shared" si="5"/>
        <v>0</v>
      </c>
      <c r="N81" s="14" t="b">
        <v>0</v>
      </c>
      <c r="O81" s="14">
        <f t="shared" si="6"/>
        <v>0</v>
      </c>
      <c r="V81" s="14"/>
      <c r="W81" s="14"/>
      <c r="X81" s="14"/>
      <c r="Y81" s="14"/>
    </row>
    <row r="82" spans="1:25" ht="17" x14ac:dyDescent="0.25">
      <c r="A82" s="14">
        <f t="shared" si="4"/>
        <v>38</v>
      </c>
      <c r="B82" s="14">
        <v>76</v>
      </c>
      <c r="C82" s="3"/>
      <c r="D82" s="4" t="s">
        <v>153</v>
      </c>
      <c r="E82" s="9"/>
      <c r="F82" s="24"/>
      <c r="G82" s="24"/>
      <c r="H82" s="24"/>
      <c r="I82" s="24"/>
      <c r="J82" s="24"/>
      <c r="K82" s="24"/>
      <c r="L82" s="14" t="s">
        <v>5</v>
      </c>
      <c r="M82" s="14">
        <f t="shared" si="5"/>
        <v>1</v>
      </c>
      <c r="N82" s="14" t="b">
        <v>1</v>
      </c>
      <c r="O82" s="14">
        <f t="shared" si="6"/>
        <v>1</v>
      </c>
      <c r="V82" s="14"/>
      <c r="W82" s="14"/>
      <c r="X82" s="14"/>
      <c r="Y82" s="14"/>
    </row>
    <row r="83" spans="1:25" ht="17" x14ac:dyDescent="0.25">
      <c r="A83" s="14">
        <f t="shared" si="4"/>
        <v>39</v>
      </c>
      <c r="B83" s="14">
        <v>77</v>
      </c>
      <c r="C83" s="5"/>
      <c r="D83" s="6" t="s">
        <v>154</v>
      </c>
      <c r="E83" s="2"/>
      <c r="F83" s="24"/>
      <c r="G83" s="24"/>
      <c r="H83" s="24"/>
      <c r="I83" s="24"/>
      <c r="J83" s="24"/>
      <c r="K83" s="24"/>
      <c r="L83" s="14" t="s">
        <v>6</v>
      </c>
      <c r="M83" s="14">
        <f t="shared" si="5"/>
        <v>0</v>
      </c>
      <c r="N83" s="14" t="b">
        <v>0</v>
      </c>
      <c r="O83" s="14">
        <f t="shared" si="6"/>
        <v>0</v>
      </c>
      <c r="V83" s="14"/>
      <c r="W83" s="14"/>
      <c r="X83" s="14"/>
      <c r="Y83" s="14"/>
    </row>
    <row r="84" spans="1:25" ht="17" x14ac:dyDescent="0.25">
      <c r="A84" s="14">
        <f t="shared" si="4"/>
        <v>39</v>
      </c>
      <c r="B84" s="14">
        <v>78</v>
      </c>
      <c r="C84" s="5"/>
      <c r="D84" s="6" t="s">
        <v>155</v>
      </c>
      <c r="E84" s="2"/>
      <c r="F84" s="24"/>
      <c r="G84" s="24"/>
      <c r="H84" s="24"/>
      <c r="I84" s="24"/>
      <c r="J84" s="24"/>
      <c r="K84" s="24"/>
      <c r="L84" s="14" t="s">
        <v>7</v>
      </c>
      <c r="M84" s="14">
        <f t="shared" si="5"/>
        <v>1</v>
      </c>
      <c r="N84" s="14" t="b">
        <v>1</v>
      </c>
      <c r="O84" s="14">
        <f t="shared" si="6"/>
        <v>1</v>
      </c>
      <c r="V84" s="14"/>
      <c r="W84" s="14"/>
      <c r="X84" s="14"/>
      <c r="Y84" s="14"/>
    </row>
    <row r="85" spans="1:25" ht="17" x14ac:dyDescent="0.25">
      <c r="A85" s="14">
        <f t="shared" si="4"/>
        <v>40</v>
      </c>
      <c r="B85" s="14">
        <v>79</v>
      </c>
      <c r="C85" s="3"/>
      <c r="D85" s="4" t="s">
        <v>156</v>
      </c>
      <c r="E85" s="9"/>
      <c r="F85" s="24"/>
      <c r="G85" s="24"/>
      <c r="H85" s="24"/>
      <c r="I85" s="24"/>
      <c r="J85" s="24"/>
      <c r="K85" s="24"/>
      <c r="L85" s="14" t="s">
        <v>8</v>
      </c>
      <c r="M85" s="14">
        <f t="shared" si="5"/>
        <v>0</v>
      </c>
      <c r="N85" s="14" t="b">
        <v>1</v>
      </c>
      <c r="O85" s="14">
        <f t="shared" si="6"/>
        <v>1</v>
      </c>
      <c r="V85" s="14"/>
      <c r="W85" s="14"/>
      <c r="X85" s="14"/>
      <c r="Y85" s="14"/>
    </row>
    <row r="86" spans="1:25" ht="17" x14ac:dyDescent="0.25">
      <c r="A86" s="14">
        <f t="shared" si="4"/>
        <v>40</v>
      </c>
      <c r="B86" s="14">
        <v>80</v>
      </c>
      <c r="C86" s="3"/>
      <c r="D86" s="4" t="s">
        <v>157</v>
      </c>
      <c r="E86" s="9"/>
      <c r="F86" s="24"/>
      <c r="G86" s="24"/>
      <c r="H86" s="24"/>
      <c r="I86" s="24"/>
      <c r="J86" s="24"/>
      <c r="K86" s="24"/>
      <c r="L86" s="14" t="s">
        <v>9</v>
      </c>
      <c r="M86" s="14">
        <f t="shared" si="5"/>
        <v>1</v>
      </c>
      <c r="N86" s="14" t="b">
        <v>0</v>
      </c>
      <c r="O86" s="14">
        <f t="shared" si="6"/>
        <v>0</v>
      </c>
      <c r="V86" s="14"/>
      <c r="W86" s="14"/>
      <c r="X86" s="14"/>
      <c r="Y86" s="14"/>
    </row>
    <row r="87" spans="1:25" ht="17" x14ac:dyDescent="0.25">
      <c r="A87" s="14">
        <f t="shared" si="4"/>
        <v>41</v>
      </c>
      <c r="B87" s="14">
        <v>81</v>
      </c>
      <c r="C87" s="5"/>
      <c r="D87" s="6" t="s">
        <v>158</v>
      </c>
      <c r="E87" s="2"/>
      <c r="F87" s="24"/>
      <c r="G87" s="24"/>
      <c r="H87" s="24"/>
      <c r="I87" s="24"/>
      <c r="J87" s="24"/>
      <c r="K87" s="24"/>
      <c r="L87" s="14" t="s">
        <v>2</v>
      </c>
      <c r="M87" s="14">
        <f t="shared" si="5"/>
        <v>0</v>
      </c>
      <c r="N87" s="14" t="b">
        <v>1</v>
      </c>
      <c r="O87" s="14">
        <f t="shared" si="6"/>
        <v>1</v>
      </c>
      <c r="V87" s="14"/>
      <c r="W87" s="14"/>
      <c r="X87" s="14"/>
      <c r="Y87" s="14"/>
    </row>
    <row r="88" spans="1:25" ht="17" x14ac:dyDescent="0.25">
      <c r="A88" s="14">
        <f t="shared" si="4"/>
        <v>41</v>
      </c>
      <c r="B88" s="14">
        <v>82</v>
      </c>
      <c r="C88" s="5"/>
      <c r="D88" s="6" t="s">
        <v>159</v>
      </c>
      <c r="E88" s="2"/>
      <c r="F88" s="24"/>
      <c r="G88" s="24"/>
      <c r="H88" s="24"/>
      <c r="I88" s="24"/>
      <c r="J88" s="24"/>
      <c r="K88" s="24"/>
      <c r="L88" s="14" t="s">
        <v>3</v>
      </c>
      <c r="M88" s="14">
        <f t="shared" si="5"/>
        <v>1</v>
      </c>
      <c r="N88" s="14" t="b">
        <v>0</v>
      </c>
      <c r="O88" s="14">
        <f t="shared" si="6"/>
        <v>0</v>
      </c>
      <c r="V88" s="14"/>
      <c r="W88" s="14"/>
      <c r="X88" s="14"/>
      <c r="Y88" s="14"/>
    </row>
    <row r="89" spans="1:25" ht="17" x14ac:dyDescent="0.25">
      <c r="A89" s="14">
        <f t="shared" si="4"/>
        <v>42</v>
      </c>
      <c r="B89" s="14">
        <v>83</v>
      </c>
      <c r="C89" s="3"/>
      <c r="D89" s="4" t="s">
        <v>160</v>
      </c>
      <c r="E89" s="9"/>
      <c r="F89" s="24"/>
      <c r="G89" s="24"/>
      <c r="H89" s="24"/>
      <c r="I89" s="24"/>
      <c r="J89" s="24"/>
      <c r="K89" s="24"/>
      <c r="L89" s="14" t="s">
        <v>4</v>
      </c>
      <c r="M89" s="14">
        <f t="shared" si="5"/>
        <v>0</v>
      </c>
      <c r="N89" s="14" t="b">
        <v>1</v>
      </c>
      <c r="O89" s="14">
        <f t="shared" si="6"/>
        <v>1</v>
      </c>
      <c r="V89" s="14"/>
      <c r="W89" s="14"/>
      <c r="X89" s="14"/>
      <c r="Y89" s="14"/>
    </row>
    <row r="90" spans="1:25" ht="17" x14ac:dyDescent="0.25">
      <c r="A90" s="14">
        <f t="shared" si="4"/>
        <v>42</v>
      </c>
      <c r="B90" s="14">
        <v>84</v>
      </c>
      <c r="C90" s="3"/>
      <c r="D90" s="4" t="s">
        <v>161</v>
      </c>
      <c r="E90" s="9"/>
      <c r="F90" s="24"/>
      <c r="G90" s="24"/>
      <c r="H90" s="24"/>
      <c r="I90" s="24"/>
      <c r="J90" s="24"/>
      <c r="K90" s="24"/>
      <c r="L90" s="14" t="s">
        <v>5</v>
      </c>
      <c r="M90" s="14">
        <f t="shared" si="5"/>
        <v>1</v>
      </c>
      <c r="N90" s="14" t="b">
        <v>0</v>
      </c>
      <c r="O90" s="14">
        <f t="shared" si="6"/>
        <v>0</v>
      </c>
      <c r="V90" s="14"/>
      <c r="W90" s="14"/>
      <c r="X90" s="14"/>
      <c r="Y90" s="14"/>
    </row>
    <row r="91" spans="1:25" ht="17" x14ac:dyDescent="0.25">
      <c r="A91" s="14">
        <f t="shared" si="4"/>
        <v>43</v>
      </c>
      <c r="B91" s="14">
        <v>85</v>
      </c>
      <c r="C91" s="5"/>
      <c r="D91" s="6" t="s">
        <v>162</v>
      </c>
      <c r="E91" s="2"/>
      <c r="F91" s="24"/>
      <c r="G91" s="24"/>
      <c r="H91" s="24"/>
      <c r="I91" s="24"/>
      <c r="J91" s="24"/>
      <c r="K91" s="24"/>
      <c r="L91" s="14" t="s">
        <v>6</v>
      </c>
      <c r="M91" s="14">
        <f t="shared" si="5"/>
        <v>0</v>
      </c>
      <c r="N91" s="14" t="b">
        <v>0</v>
      </c>
      <c r="O91" s="14">
        <f t="shared" si="6"/>
        <v>0</v>
      </c>
      <c r="V91" s="14"/>
      <c r="W91" s="14"/>
      <c r="X91" s="14"/>
      <c r="Y91" s="14"/>
    </row>
    <row r="92" spans="1:25" ht="17" x14ac:dyDescent="0.25">
      <c r="A92" s="14">
        <f t="shared" si="4"/>
        <v>43</v>
      </c>
      <c r="B92" s="14">
        <v>86</v>
      </c>
      <c r="C92" s="5"/>
      <c r="D92" s="6" t="s">
        <v>163</v>
      </c>
      <c r="E92" s="2"/>
      <c r="F92" s="24"/>
      <c r="G92" s="24"/>
      <c r="H92" s="24"/>
      <c r="I92" s="24"/>
      <c r="J92" s="24"/>
      <c r="K92" s="24"/>
      <c r="L92" s="14" t="s">
        <v>7</v>
      </c>
      <c r="M92" s="14">
        <f t="shared" si="5"/>
        <v>1</v>
      </c>
      <c r="N92" s="14" t="b">
        <v>1</v>
      </c>
      <c r="O92" s="14">
        <f t="shared" si="6"/>
        <v>1</v>
      </c>
      <c r="V92" s="14"/>
      <c r="W92" s="14"/>
      <c r="X92" s="14"/>
      <c r="Y92" s="14"/>
    </row>
    <row r="93" spans="1:25" ht="17" x14ac:dyDescent="0.25">
      <c r="A93" s="14">
        <f t="shared" si="4"/>
        <v>44</v>
      </c>
      <c r="B93" s="14">
        <v>87</v>
      </c>
      <c r="C93" s="3"/>
      <c r="D93" s="4" t="s">
        <v>164</v>
      </c>
      <c r="E93" s="9"/>
      <c r="F93" s="24"/>
      <c r="G93" s="24"/>
      <c r="H93" s="24"/>
      <c r="I93" s="24"/>
      <c r="J93" s="24"/>
      <c r="K93" s="24"/>
      <c r="L93" s="14" t="s">
        <v>8</v>
      </c>
      <c r="M93" s="14">
        <f t="shared" si="5"/>
        <v>0</v>
      </c>
      <c r="N93" s="14" t="b">
        <v>0</v>
      </c>
      <c r="O93" s="14">
        <f t="shared" si="6"/>
        <v>0</v>
      </c>
      <c r="V93" s="14"/>
      <c r="W93" s="14"/>
      <c r="X93" s="14"/>
      <c r="Y93" s="14"/>
    </row>
    <row r="94" spans="1:25" ht="17" x14ac:dyDescent="0.25">
      <c r="A94" s="14">
        <f t="shared" si="4"/>
        <v>44</v>
      </c>
      <c r="B94" s="14">
        <v>88</v>
      </c>
      <c r="C94" s="3"/>
      <c r="D94" s="4" t="s">
        <v>165</v>
      </c>
      <c r="E94" s="9"/>
      <c r="F94" s="24"/>
      <c r="G94" s="24"/>
      <c r="H94" s="24"/>
      <c r="I94" s="24"/>
      <c r="J94" s="24"/>
      <c r="K94" s="24"/>
      <c r="L94" s="14" t="s">
        <v>9</v>
      </c>
      <c r="M94" s="14">
        <f t="shared" si="5"/>
        <v>1</v>
      </c>
      <c r="N94" s="14" t="b">
        <v>1</v>
      </c>
      <c r="O94" s="14">
        <f t="shared" si="6"/>
        <v>1</v>
      </c>
      <c r="V94" s="14"/>
      <c r="W94" s="14"/>
      <c r="X94" s="14"/>
      <c r="Y94" s="14"/>
    </row>
    <row r="95" spans="1:25" ht="17" x14ac:dyDescent="0.25">
      <c r="A95" s="14">
        <f t="shared" si="4"/>
        <v>45</v>
      </c>
      <c r="B95" s="14">
        <v>89</v>
      </c>
      <c r="C95" s="5"/>
      <c r="D95" s="6" t="s">
        <v>166</v>
      </c>
      <c r="E95" s="2"/>
      <c r="F95" s="24"/>
      <c r="G95" s="24"/>
      <c r="H95" s="24"/>
      <c r="I95" s="24"/>
      <c r="J95" s="24"/>
      <c r="K95" s="24"/>
      <c r="L95" s="14" t="s">
        <v>2</v>
      </c>
      <c r="M95" s="14">
        <f t="shared" si="5"/>
        <v>0</v>
      </c>
      <c r="N95" s="14" t="b">
        <v>1</v>
      </c>
      <c r="O95" s="14">
        <f t="shared" si="6"/>
        <v>1</v>
      </c>
      <c r="V95" s="14"/>
      <c r="W95" s="14"/>
      <c r="X95" s="14"/>
      <c r="Y95" s="14"/>
    </row>
    <row r="96" spans="1:25" ht="17" x14ac:dyDescent="0.25">
      <c r="A96" s="14">
        <f t="shared" si="4"/>
        <v>45</v>
      </c>
      <c r="B96" s="14">
        <v>90</v>
      </c>
      <c r="C96" s="5"/>
      <c r="D96" s="6" t="s">
        <v>167</v>
      </c>
      <c r="E96" s="2"/>
      <c r="F96" s="24"/>
      <c r="G96" s="24"/>
      <c r="H96" s="24"/>
      <c r="I96" s="24"/>
      <c r="J96" s="24"/>
      <c r="K96" s="24"/>
      <c r="L96" s="14" t="s">
        <v>3</v>
      </c>
      <c r="M96" s="14">
        <f t="shared" si="5"/>
        <v>1</v>
      </c>
      <c r="N96" s="14" t="b">
        <v>0</v>
      </c>
      <c r="O96" s="14">
        <f t="shared" si="6"/>
        <v>0</v>
      </c>
      <c r="V96" s="14"/>
      <c r="W96" s="14"/>
      <c r="X96" s="14"/>
      <c r="Y96" s="14"/>
    </row>
    <row r="97" spans="1:25" ht="17" x14ac:dyDescent="0.25">
      <c r="A97" s="14">
        <f t="shared" si="4"/>
        <v>46</v>
      </c>
      <c r="B97" s="14">
        <v>91</v>
      </c>
      <c r="C97" s="3"/>
      <c r="D97" s="4" t="s">
        <v>168</v>
      </c>
      <c r="E97" s="9"/>
      <c r="F97" s="24"/>
      <c r="G97" s="24"/>
      <c r="H97" s="24"/>
      <c r="I97" s="24"/>
      <c r="J97" s="24"/>
      <c r="K97" s="24"/>
      <c r="L97" s="14" t="s">
        <v>198</v>
      </c>
      <c r="M97" s="14">
        <f t="shared" si="5"/>
        <v>1</v>
      </c>
      <c r="N97" s="14" t="b">
        <v>1</v>
      </c>
      <c r="O97" s="14">
        <f t="shared" si="6"/>
        <v>1</v>
      </c>
      <c r="V97" s="14"/>
      <c r="W97" s="14"/>
      <c r="X97" s="14"/>
      <c r="Y97" s="14"/>
    </row>
    <row r="98" spans="1:25" ht="17" x14ac:dyDescent="0.25">
      <c r="A98" s="14">
        <f t="shared" si="4"/>
        <v>46</v>
      </c>
      <c r="B98" s="14">
        <v>92</v>
      </c>
      <c r="C98" s="3"/>
      <c r="D98" s="4" t="s">
        <v>169</v>
      </c>
      <c r="E98" s="9"/>
      <c r="F98" s="24"/>
      <c r="G98" s="24"/>
      <c r="H98" s="24"/>
      <c r="I98" s="24"/>
      <c r="J98" s="24"/>
      <c r="K98" s="24"/>
      <c r="L98" s="14" t="s">
        <v>5</v>
      </c>
      <c r="M98" s="14">
        <f t="shared" si="5"/>
        <v>1</v>
      </c>
      <c r="N98" s="14" t="b">
        <v>0</v>
      </c>
      <c r="O98" s="14">
        <f t="shared" si="6"/>
        <v>0</v>
      </c>
      <c r="V98" s="14"/>
      <c r="W98" s="14"/>
      <c r="X98" s="14"/>
      <c r="Y98" s="14"/>
    </row>
    <row r="99" spans="1:25" ht="17" x14ac:dyDescent="0.25">
      <c r="A99" s="14">
        <f t="shared" si="4"/>
        <v>47</v>
      </c>
      <c r="B99" s="14">
        <v>93</v>
      </c>
      <c r="C99" s="5"/>
      <c r="D99" s="6" t="s">
        <v>170</v>
      </c>
      <c r="E99" s="2"/>
      <c r="F99" s="24"/>
      <c r="G99" s="24"/>
      <c r="H99" s="24"/>
      <c r="I99" s="24"/>
      <c r="J99" s="24"/>
      <c r="K99" s="24"/>
      <c r="L99" s="14" t="s">
        <v>6</v>
      </c>
      <c r="M99" s="14">
        <f t="shared" si="5"/>
        <v>0</v>
      </c>
      <c r="N99" s="14" t="b">
        <v>1</v>
      </c>
      <c r="O99" s="14">
        <f t="shared" si="6"/>
        <v>1</v>
      </c>
      <c r="V99" s="14"/>
      <c r="W99" s="14"/>
      <c r="X99" s="14"/>
      <c r="Y99" s="14"/>
    </row>
    <row r="100" spans="1:25" ht="17" x14ac:dyDescent="0.25">
      <c r="A100" s="14">
        <f t="shared" si="4"/>
        <v>47</v>
      </c>
      <c r="B100" s="14">
        <v>94</v>
      </c>
      <c r="C100" s="5"/>
      <c r="D100" s="6" t="s">
        <v>171</v>
      </c>
      <c r="E100" s="2"/>
      <c r="F100" s="24"/>
      <c r="G100" s="24"/>
      <c r="H100" s="24"/>
      <c r="I100" s="24"/>
      <c r="J100" s="24"/>
      <c r="K100" s="24"/>
      <c r="L100" s="14" t="s">
        <v>7</v>
      </c>
      <c r="M100" s="14">
        <f t="shared" si="5"/>
        <v>1</v>
      </c>
      <c r="N100" s="14" t="b">
        <v>0</v>
      </c>
      <c r="O100" s="14">
        <f t="shared" si="6"/>
        <v>0</v>
      </c>
      <c r="V100" s="14"/>
      <c r="W100" s="14"/>
      <c r="X100" s="14"/>
      <c r="Y100" s="14"/>
    </row>
    <row r="101" spans="1:25" ht="17" x14ac:dyDescent="0.25">
      <c r="A101" s="14">
        <f t="shared" si="4"/>
        <v>48</v>
      </c>
      <c r="B101" s="14">
        <v>95</v>
      </c>
      <c r="C101" s="3"/>
      <c r="D101" s="4" t="s">
        <v>172</v>
      </c>
      <c r="E101" s="9"/>
      <c r="F101" s="24"/>
      <c r="G101" s="24"/>
      <c r="H101" s="24"/>
      <c r="I101" s="24"/>
      <c r="J101" s="24"/>
      <c r="K101" s="24"/>
      <c r="L101" s="14" t="s">
        <v>8</v>
      </c>
      <c r="M101" s="14">
        <f t="shared" si="5"/>
        <v>0</v>
      </c>
      <c r="N101" s="14" t="b">
        <v>0</v>
      </c>
      <c r="O101" s="14">
        <f t="shared" si="6"/>
        <v>0</v>
      </c>
      <c r="V101" s="14"/>
      <c r="W101" s="14"/>
      <c r="X101" s="14"/>
      <c r="Y101" s="14"/>
    </row>
    <row r="102" spans="1:25" ht="17" x14ac:dyDescent="0.25">
      <c r="A102" s="14">
        <f t="shared" si="4"/>
        <v>48</v>
      </c>
      <c r="B102" s="14">
        <v>96</v>
      </c>
      <c r="C102" s="3"/>
      <c r="D102" s="4" t="s">
        <v>173</v>
      </c>
      <c r="E102" s="9"/>
      <c r="F102" s="24"/>
      <c r="G102" s="24"/>
      <c r="H102" s="24"/>
      <c r="I102" s="24"/>
      <c r="J102" s="24"/>
      <c r="K102" s="24"/>
      <c r="L102" s="14" t="s">
        <v>9</v>
      </c>
      <c r="M102" s="14">
        <f t="shared" si="5"/>
        <v>1</v>
      </c>
      <c r="N102" s="14" t="b">
        <v>1</v>
      </c>
      <c r="O102" s="14">
        <f t="shared" si="6"/>
        <v>1</v>
      </c>
      <c r="V102" s="14"/>
      <c r="W102" s="14"/>
      <c r="X102" s="14"/>
      <c r="Y102" s="14"/>
    </row>
    <row r="103" spans="1:25" ht="17" x14ac:dyDescent="0.25">
      <c r="A103" s="14">
        <f t="shared" si="4"/>
        <v>49</v>
      </c>
      <c r="B103" s="14">
        <v>97</v>
      </c>
      <c r="C103" s="5"/>
      <c r="D103" s="6" t="s">
        <v>174</v>
      </c>
      <c r="E103" s="2"/>
      <c r="F103" s="24"/>
      <c r="G103" s="24"/>
      <c r="H103" s="24"/>
      <c r="I103" s="24"/>
      <c r="J103" s="24"/>
      <c r="K103" s="24"/>
      <c r="L103" s="14" t="s">
        <v>2</v>
      </c>
      <c r="M103" s="14">
        <f t="shared" si="5"/>
        <v>0</v>
      </c>
      <c r="N103" s="14" t="b">
        <v>0</v>
      </c>
      <c r="O103" s="14">
        <f t="shared" si="6"/>
        <v>0</v>
      </c>
      <c r="V103" s="14"/>
      <c r="W103" s="14"/>
      <c r="X103" s="14"/>
      <c r="Y103" s="14"/>
    </row>
    <row r="104" spans="1:25" ht="17" x14ac:dyDescent="0.25">
      <c r="A104" s="14">
        <f t="shared" si="4"/>
        <v>49</v>
      </c>
      <c r="B104" s="14">
        <v>98</v>
      </c>
      <c r="C104" s="5"/>
      <c r="D104" s="6" t="s">
        <v>175</v>
      </c>
      <c r="E104" s="2"/>
      <c r="F104" s="24"/>
      <c r="G104" s="24"/>
      <c r="H104" s="24"/>
      <c r="I104" s="24"/>
      <c r="J104" s="24"/>
      <c r="K104" s="24"/>
      <c r="L104" s="14" t="s">
        <v>3</v>
      </c>
      <c r="M104" s="14">
        <f t="shared" si="5"/>
        <v>1</v>
      </c>
      <c r="N104" s="14" t="b">
        <v>1</v>
      </c>
      <c r="O104" s="14">
        <f t="shared" si="6"/>
        <v>1</v>
      </c>
      <c r="V104" s="14"/>
      <c r="W104" s="14"/>
      <c r="X104" s="14"/>
      <c r="Y104" s="14"/>
    </row>
    <row r="105" spans="1:25" ht="17" x14ac:dyDescent="0.25">
      <c r="A105" s="14">
        <f t="shared" si="4"/>
        <v>50</v>
      </c>
      <c r="B105" s="14">
        <v>99</v>
      </c>
      <c r="C105" s="3"/>
      <c r="D105" s="4" t="s">
        <v>176</v>
      </c>
      <c r="E105" s="9"/>
      <c r="F105" s="24"/>
      <c r="G105" s="24"/>
      <c r="H105" s="24"/>
      <c r="I105" s="24"/>
      <c r="J105" s="24"/>
      <c r="K105" s="24"/>
      <c r="L105" s="14" t="s">
        <v>4</v>
      </c>
      <c r="M105" s="14">
        <f t="shared" si="5"/>
        <v>0</v>
      </c>
      <c r="N105" s="14" t="b">
        <v>0</v>
      </c>
      <c r="O105" s="14">
        <f t="shared" si="6"/>
        <v>0</v>
      </c>
      <c r="V105" s="14"/>
      <c r="W105" s="14"/>
      <c r="X105" s="14"/>
      <c r="Y105" s="14"/>
    </row>
    <row r="106" spans="1:25" ht="17" x14ac:dyDescent="0.25">
      <c r="A106" s="14">
        <f t="shared" si="4"/>
        <v>50</v>
      </c>
      <c r="B106" s="14">
        <v>100</v>
      </c>
      <c r="C106" s="3"/>
      <c r="D106" s="4" t="s">
        <v>177</v>
      </c>
      <c r="E106" s="9"/>
      <c r="F106" s="24"/>
      <c r="G106" s="24"/>
      <c r="H106" s="24"/>
      <c r="I106" s="24"/>
      <c r="J106" s="24"/>
      <c r="K106" s="24"/>
      <c r="L106" s="14" t="s">
        <v>5</v>
      </c>
      <c r="M106" s="14">
        <f t="shared" si="5"/>
        <v>1</v>
      </c>
      <c r="N106" s="14" t="b">
        <v>1</v>
      </c>
      <c r="O106" s="14">
        <f t="shared" si="6"/>
        <v>1</v>
      </c>
      <c r="V106" s="14"/>
      <c r="W106" s="14"/>
      <c r="X106" s="14"/>
      <c r="Y106" s="14"/>
    </row>
    <row r="107" spans="1:25" ht="17" x14ac:dyDescent="0.25">
      <c r="A107" s="14">
        <f t="shared" si="4"/>
        <v>51</v>
      </c>
      <c r="B107" s="14">
        <v>101</v>
      </c>
      <c r="C107" s="5"/>
      <c r="D107" s="6" t="s">
        <v>178</v>
      </c>
      <c r="E107" s="2"/>
      <c r="F107" s="24"/>
      <c r="G107" s="24"/>
      <c r="H107" s="24"/>
      <c r="I107" s="24"/>
      <c r="J107" s="24"/>
      <c r="K107" s="24"/>
      <c r="L107" s="14" t="s">
        <v>6</v>
      </c>
      <c r="M107" s="14">
        <f t="shared" si="5"/>
        <v>0</v>
      </c>
      <c r="N107" s="14" t="b">
        <v>1</v>
      </c>
      <c r="O107" s="14">
        <f t="shared" si="6"/>
        <v>1</v>
      </c>
      <c r="V107" s="14"/>
      <c r="W107" s="14"/>
      <c r="X107" s="14"/>
      <c r="Y107" s="14"/>
    </row>
    <row r="108" spans="1:25" ht="17" x14ac:dyDescent="0.25">
      <c r="A108" s="14">
        <f t="shared" si="4"/>
        <v>51</v>
      </c>
      <c r="B108" s="14">
        <v>102</v>
      </c>
      <c r="C108" s="5"/>
      <c r="D108" s="6" t="s">
        <v>179</v>
      </c>
      <c r="E108" s="2"/>
      <c r="F108" s="24"/>
      <c r="G108" s="24"/>
      <c r="H108" s="24"/>
      <c r="I108" s="24"/>
      <c r="J108" s="24"/>
      <c r="K108" s="24"/>
      <c r="L108" s="14" t="s">
        <v>7</v>
      </c>
      <c r="M108" s="14">
        <f t="shared" si="5"/>
        <v>1</v>
      </c>
      <c r="N108" s="14" t="b">
        <v>0</v>
      </c>
      <c r="O108" s="14">
        <f t="shared" si="6"/>
        <v>0</v>
      </c>
      <c r="V108" s="14"/>
      <c r="W108" s="14"/>
      <c r="X108" s="14"/>
      <c r="Y108" s="14"/>
    </row>
    <row r="109" spans="1:25" ht="17" x14ac:dyDescent="0.25">
      <c r="A109" s="14">
        <f t="shared" si="4"/>
        <v>52</v>
      </c>
      <c r="B109" s="14">
        <v>103</v>
      </c>
      <c r="C109" s="3"/>
      <c r="D109" s="4" t="s">
        <v>180</v>
      </c>
      <c r="E109" s="9"/>
      <c r="F109" s="24"/>
      <c r="G109" s="24"/>
      <c r="H109" s="24"/>
      <c r="I109" s="24"/>
      <c r="J109" s="24"/>
      <c r="K109" s="24"/>
      <c r="L109" s="14" t="s">
        <v>8</v>
      </c>
      <c r="M109" s="14">
        <f t="shared" si="5"/>
        <v>0</v>
      </c>
      <c r="N109" s="14" t="b">
        <v>0</v>
      </c>
      <c r="O109" s="14">
        <f t="shared" si="6"/>
        <v>0</v>
      </c>
      <c r="V109" s="14"/>
      <c r="W109" s="14"/>
      <c r="X109" s="14"/>
      <c r="Y109" s="14"/>
    </row>
    <row r="110" spans="1:25" ht="17" x14ac:dyDescent="0.25">
      <c r="A110" s="14">
        <f t="shared" si="4"/>
        <v>52</v>
      </c>
      <c r="B110" s="14">
        <v>104</v>
      </c>
      <c r="C110" s="3"/>
      <c r="D110" s="4" t="s">
        <v>181</v>
      </c>
      <c r="E110" s="9"/>
      <c r="F110" s="24"/>
      <c r="G110" s="24"/>
      <c r="H110" s="24"/>
      <c r="I110" s="24"/>
      <c r="J110" s="24"/>
      <c r="K110" s="24"/>
      <c r="L110" s="14" t="s">
        <v>9</v>
      </c>
      <c r="M110" s="14">
        <f t="shared" si="5"/>
        <v>1</v>
      </c>
      <c r="N110" s="14" t="b">
        <v>1</v>
      </c>
      <c r="O110" s="14">
        <f t="shared" si="6"/>
        <v>1</v>
      </c>
      <c r="V110" s="14"/>
      <c r="W110" s="14"/>
      <c r="X110" s="14"/>
      <c r="Y110" s="14"/>
    </row>
    <row r="111" spans="1:25" ht="17" x14ac:dyDescent="0.25">
      <c r="A111" s="14">
        <f t="shared" si="4"/>
        <v>53</v>
      </c>
      <c r="B111" s="14">
        <v>105</v>
      </c>
      <c r="C111" s="5"/>
      <c r="D111" s="6" t="s">
        <v>182</v>
      </c>
      <c r="E111" s="2"/>
      <c r="F111" s="24"/>
      <c r="G111" s="24"/>
      <c r="H111" s="24"/>
      <c r="I111" s="24"/>
      <c r="J111" s="24"/>
      <c r="K111" s="24"/>
      <c r="L111" s="14" t="s">
        <v>2</v>
      </c>
      <c r="M111" s="14">
        <f t="shared" si="5"/>
        <v>0</v>
      </c>
      <c r="N111" s="14" t="b">
        <v>1</v>
      </c>
      <c r="O111" s="14">
        <f t="shared" si="6"/>
        <v>1</v>
      </c>
      <c r="V111" s="14"/>
      <c r="W111" s="14"/>
      <c r="X111" s="14"/>
      <c r="Y111" s="14"/>
    </row>
    <row r="112" spans="1:25" ht="17" x14ac:dyDescent="0.25">
      <c r="A112" s="14">
        <f t="shared" si="4"/>
        <v>53</v>
      </c>
      <c r="B112" s="14">
        <v>106</v>
      </c>
      <c r="C112" s="5"/>
      <c r="D112" s="6" t="s">
        <v>183</v>
      </c>
      <c r="E112" s="2"/>
      <c r="F112" s="24"/>
      <c r="G112" s="24"/>
      <c r="H112" s="24"/>
      <c r="I112" s="24"/>
      <c r="J112" s="24"/>
      <c r="K112" s="24"/>
      <c r="L112" s="14" t="s">
        <v>3</v>
      </c>
      <c r="M112" s="14">
        <f t="shared" si="5"/>
        <v>1</v>
      </c>
      <c r="N112" s="14" t="b">
        <v>0</v>
      </c>
      <c r="O112" s="14">
        <f t="shared" si="6"/>
        <v>0</v>
      </c>
      <c r="V112" s="14"/>
      <c r="W112" s="14"/>
      <c r="X112" s="14"/>
      <c r="Y112" s="14"/>
    </row>
    <row r="113" spans="1:25" ht="17" x14ac:dyDescent="0.25">
      <c r="A113" s="14">
        <f t="shared" si="4"/>
        <v>54</v>
      </c>
      <c r="B113" s="14">
        <v>107</v>
      </c>
      <c r="C113" s="3"/>
      <c r="D113" s="4" t="s">
        <v>184</v>
      </c>
      <c r="E113" s="9"/>
      <c r="F113" s="24"/>
      <c r="G113" s="24"/>
      <c r="H113" s="24"/>
      <c r="I113" s="24"/>
      <c r="J113" s="24"/>
      <c r="K113" s="24"/>
      <c r="L113" s="14" t="s">
        <v>4</v>
      </c>
      <c r="M113" s="14">
        <f t="shared" si="5"/>
        <v>0</v>
      </c>
      <c r="N113" s="14" t="b">
        <v>0</v>
      </c>
      <c r="O113" s="14">
        <f t="shared" si="6"/>
        <v>0</v>
      </c>
      <c r="V113" s="14"/>
      <c r="W113" s="14"/>
      <c r="X113" s="14"/>
      <c r="Y113" s="14"/>
    </row>
    <row r="114" spans="1:25" ht="17" x14ac:dyDescent="0.25">
      <c r="A114" s="14">
        <f t="shared" si="4"/>
        <v>54</v>
      </c>
      <c r="B114" s="14">
        <v>108</v>
      </c>
      <c r="C114" s="3"/>
      <c r="D114" s="4" t="s">
        <v>185</v>
      </c>
      <c r="E114" s="9"/>
      <c r="F114" s="24"/>
      <c r="G114" s="24"/>
      <c r="H114" s="24"/>
      <c r="I114" s="24"/>
      <c r="J114" s="24"/>
      <c r="K114" s="24"/>
      <c r="L114" s="14" t="s">
        <v>5</v>
      </c>
      <c r="M114" s="14">
        <f t="shared" si="5"/>
        <v>1</v>
      </c>
      <c r="N114" s="14" t="b">
        <v>1</v>
      </c>
      <c r="O114" s="14">
        <f t="shared" si="6"/>
        <v>1</v>
      </c>
      <c r="V114" s="14"/>
      <c r="W114" s="14"/>
      <c r="X114" s="14"/>
      <c r="Y114" s="14"/>
    </row>
    <row r="115" spans="1:25" ht="17" x14ac:dyDescent="0.25">
      <c r="A115" s="14">
        <f t="shared" si="4"/>
        <v>55</v>
      </c>
      <c r="B115" s="14">
        <v>109</v>
      </c>
      <c r="C115" s="5"/>
      <c r="D115" s="6" t="s">
        <v>186</v>
      </c>
      <c r="E115" s="2"/>
      <c r="F115" s="24"/>
      <c r="G115" s="24"/>
      <c r="H115" s="24"/>
      <c r="I115" s="24"/>
      <c r="J115" s="24"/>
      <c r="K115" s="24"/>
      <c r="L115" s="14" t="s">
        <v>6</v>
      </c>
      <c r="M115" s="14">
        <f t="shared" si="5"/>
        <v>0</v>
      </c>
      <c r="N115" s="14" t="b">
        <v>0</v>
      </c>
      <c r="O115" s="14">
        <f t="shared" si="6"/>
        <v>0</v>
      </c>
      <c r="V115" s="14"/>
      <c r="W115" s="14"/>
      <c r="X115" s="14"/>
      <c r="Y115" s="14"/>
    </row>
    <row r="116" spans="1:25" ht="17" x14ac:dyDescent="0.25">
      <c r="A116" s="14">
        <f t="shared" si="4"/>
        <v>55</v>
      </c>
      <c r="B116" s="14">
        <v>110</v>
      </c>
      <c r="C116" s="5"/>
      <c r="D116" s="6" t="s">
        <v>187</v>
      </c>
      <c r="E116" s="2"/>
      <c r="F116" s="24"/>
      <c r="G116" s="24"/>
      <c r="H116" s="24"/>
      <c r="I116" s="24"/>
      <c r="J116" s="24"/>
      <c r="K116" s="24"/>
      <c r="L116" s="14" t="s">
        <v>7</v>
      </c>
      <c r="M116" s="14">
        <f t="shared" si="5"/>
        <v>1</v>
      </c>
      <c r="N116" s="14" t="b">
        <v>1</v>
      </c>
      <c r="O116" s="14">
        <f t="shared" si="6"/>
        <v>1</v>
      </c>
      <c r="V116" s="14"/>
      <c r="W116" s="14"/>
      <c r="X116" s="14"/>
      <c r="Y116" s="14"/>
    </row>
    <row r="117" spans="1:25" ht="17" x14ac:dyDescent="0.25">
      <c r="A117" s="14">
        <f t="shared" si="4"/>
        <v>56</v>
      </c>
      <c r="B117" s="14">
        <v>111</v>
      </c>
      <c r="C117" s="3"/>
      <c r="D117" s="4" t="s">
        <v>188</v>
      </c>
      <c r="E117" s="9"/>
      <c r="F117" s="24"/>
      <c r="G117" s="24"/>
      <c r="H117" s="24"/>
      <c r="I117" s="24"/>
      <c r="J117" s="24"/>
      <c r="K117" s="24"/>
      <c r="L117" s="14" t="s">
        <v>8</v>
      </c>
      <c r="M117" s="14">
        <f t="shared" si="5"/>
        <v>0</v>
      </c>
      <c r="N117" s="14" t="b">
        <v>0</v>
      </c>
      <c r="O117" s="14">
        <f t="shared" si="6"/>
        <v>0</v>
      </c>
      <c r="V117" s="14"/>
      <c r="W117" s="14"/>
      <c r="X117" s="14"/>
      <c r="Y117" s="14"/>
    </row>
    <row r="118" spans="1:25" ht="17" x14ac:dyDescent="0.25">
      <c r="A118" s="14">
        <f t="shared" si="4"/>
        <v>56</v>
      </c>
      <c r="B118" s="14">
        <v>112</v>
      </c>
      <c r="C118" s="3"/>
      <c r="D118" s="4" t="s">
        <v>189</v>
      </c>
      <c r="E118" s="9"/>
      <c r="F118" s="24"/>
      <c r="G118" s="24"/>
      <c r="H118" s="24"/>
      <c r="I118" s="24"/>
      <c r="J118" s="24"/>
      <c r="K118" s="24"/>
      <c r="L118" s="14" t="s">
        <v>9</v>
      </c>
      <c r="M118" s="14">
        <f t="shared" si="5"/>
        <v>1</v>
      </c>
      <c r="N118" s="14" t="b">
        <v>1</v>
      </c>
      <c r="O118" s="14">
        <f t="shared" si="6"/>
        <v>1</v>
      </c>
      <c r="V118" s="14"/>
      <c r="W118" s="14"/>
      <c r="X118" s="14"/>
      <c r="Y118" s="14"/>
    </row>
    <row r="119" spans="1:25" ht="17" x14ac:dyDescent="0.25">
      <c r="A119" s="14">
        <f t="shared" si="4"/>
        <v>57</v>
      </c>
      <c r="B119" s="14">
        <v>113</v>
      </c>
      <c r="C119" s="5"/>
      <c r="D119" s="6" t="s">
        <v>190</v>
      </c>
      <c r="E119" s="2"/>
      <c r="F119" s="24"/>
      <c r="G119" s="24"/>
      <c r="H119" s="24"/>
      <c r="I119" s="24"/>
      <c r="J119" s="24"/>
      <c r="K119" s="24"/>
      <c r="L119" s="14" t="s">
        <v>2</v>
      </c>
      <c r="M119" s="14">
        <f t="shared" si="5"/>
        <v>0</v>
      </c>
      <c r="N119" s="14" t="b">
        <v>0</v>
      </c>
      <c r="O119" s="14">
        <f t="shared" si="6"/>
        <v>0</v>
      </c>
      <c r="V119" s="14"/>
      <c r="W119" s="14"/>
      <c r="X119" s="14"/>
      <c r="Y119" s="14"/>
    </row>
    <row r="120" spans="1:25" ht="17" x14ac:dyDescent="0.25">
      <c r="A120" s="14">
        <f t="shared" si="4"/>
        <v>57</v>
      </c>
      <c r="B120" s="14">
        <v>114</v>
      </c>
      <c r="C120" s="5"/>
      <c r="D120" s="6" t="s">
        <v>191</v>
      </c>
      <c r="E120" s="2"/>
      <c r="F120" s="24"/>
      <c r="G120" s="24"/>
      <c r="H120" s="24"/>
      <c r="I120" s="24"/>
      <c r="J120" s="24"/>
      <c r="K120" s="24"/>
      <c r="L120" s="14" t="s">
        <v>3</v>
      </c>
      <c r="M120" s="14">
        <f t="shared" si="5"/>
        <v>1</v>
      </c>
      <c r="N120" s="14" t="b">
        <v>1</v>
      </c>
      <c r="O120" s="14">
        <f t="shared" si="6"/>
        <v>1</v>
      </c>
      <c r="V120" s="14"/>
      <c r="W120" s="14"/>
      <c r="X120" s="14"/>
      <c r="Y120" s="14"/>
    </row>
    <row r="121" spans="1:25" ht="17" x14ac:dyDescent="0.25">
      <c r="A121" s="14">
        <f t="shared" si="4"/>
        <v>58</v>
      </c>
      <c r="B121" s="14">
        <v>115</v>
      </c>
      <c r="C121" s="3"/>
      <c r="D121" s="4" t="s">
        <v>192</v>
      </c>
      <c r="E121" s="9"/>
      <c r="F121" s="24"/>
      <c r="G121" s="24"/>
      <c r="H121" s="24"/>
      <c r="I121" s="24"/>
      <c r="J121" s="24"/>
      <c r="K121" s="24"/>
      <c r="L121" s="14" t="s">
        <v>4</v>
      </c>
      <c r="M121" s="14">
        <f t="shared" si="5"/>
        <v>0</v>
      </c>
      <c r="N121" s="14" t="b">
        <v>1</v>
      </c>
      <c r="O121" s="14">
        <f t="shared" si="6"/>
        <v>1</v>
      </c>
      <c r="V121" s="14"/>
      <c r="W121" s="14"/>
      <c r="X121" s="14"/>
      <c r="Y121" s="14"/>
    </row>
    <row r="122" spans="1:25" ht="17" x14ac:dyDescent="0.25">
      <c r="A122" s="14">
        <f t="shared" si="4"/>
        <v>58</v>
      </c>
      <c r="B122" s="14">
        <v>116</v>
      </c>
      <c r="C122" s="3"/>
      <c r="D122" s="4" t="s">
        <v>193</v>
      </c>
      <c r="E122" s="9"/>
      <c r="F122" s="24"/>
      <c r="G122" s="24"/>
      <c r="H122" s="24"/>
      <c r="I122" s="24"/>
      <c r="J122" s="24"/>
      <c r="K122" s="24"/>
      <c r="L122" s="14" t="s">
        <v>5</v>
      </c>
      <c r="M122" s="14">
        <f t="shared" si="5"/>
        <v>1</v>
      </c>
      <c r="N122" s="14" t="b">
        <v>0</v>
      </c>
      <c r="O122" s="14">
        <f t="shared" si="6"/>
        <v>0</v>
      </c>
      <c r="V122" s="14"/>
      <c r="W122" s="14"/>
      <c r="X122" s="14"/>
      <c r="Y122" s="14"/>
    </row>
    <row r="123" spans="1:25" ht="17" x14ac:dyDescent="0.25">
      <c r="A123" s="14">
        <f t="shared" si="4"/>
        <v>59</v>
      </c>
      <c r="B123" s="14">
        <v>117</v>
      </c>
      <c r="C123" s="5"/>
      <c r="D123" s="6" t="s">
        <v>194</v>
      </c>
      <c r="E123" s="2"/>
      <c r="F123" s="24"/>
      <c r="G123" s="24"/>
      <c r="H123" s="24"/>
      <c r="I123" s="24"/>
      <c r="J123" s="24"/>
      <c r="K123" s="24"/>
      <c r="L123" s="14" t="s">
        <v>6</v>
      </c>
      <c r="M123" s="14">
        <f t="shared" si="5"/>
        <v>0</v>
      </c>
      <c r="N123" s="14" t="b">
        <v>0</v>
      </c>
      <c r="O123" s="14">
        <f t="shared" si="6"/>
        <v>0</v>
      </c>
      <c r="V123" s="14"/>
      <c r="W123" s="14"/>
      <c r="X123" s="14"/>
      <c r="Y123" s="14"/>
    </row>
    <row r="124" spans="1:25" ht="17" x14ac:dyDescent="0.25">
      <c r="A124" s="14">
        <f t="shared" si="4"/>
        <v>59</v>
      </c>
      <c r="B124" s="14">
        <v>118</v>
      </c>
      <c r="C124" s="5"/>
      <c r="D124" s="6" t="s">
        <v>195</v>
      </c>
      <c r="E124" s="2"/>
      <c r="F124" s="24"/>
      <c r="G124" s="24"/>
      <c r="H124" s="24"/>
      <c r="I124" s="24"/>
      <c r="J124" s="24"/>
      <c r="K124" s="24"/>
      <c r="L124" s="14" t="s">
        <v>7</v>
      </c>
      <c r="M124" s="14">
        <f t="shared" si="5"/>
        <v>1</v>
      </c>
      <c r="N124" s="14" t="b">
        <v>1</v>
      </c>
      <c r="O124" s="14">
        <f t="shared" si="6"/>
        <v>1</v>
      </c>
      <c r="V124" s="14"/>
      <c r="W124" s="14"/>
      <c r="X124" s="14"/>
      <c r="Y124" s="14"/>
    </row>
    <row r="125" spans="1:25" ht="17" x14ac:dyDescent="0.25">
      <c r="A125" s="14">
        <f t="shared" si="4"/>
        <v>60</v>
      </c>
      <c r="B125" s="14">
        <v>119</v>
      </c>
      <c r="C125" s="3"/>
      <c r="D125" s="4" t="s">
        <v>196</v>
      </c>
      <c r="E125" s="9"/>
      <c r="F125" s="24"/>
      <c r="G125" s="24"/>
      <c r="H125" s="24"/>
      <c r="I125" s="24"/>
      <c r="J125" s="24"/>
      <c r="K125" s="24"/>
      <c r="L125" s="14" t="s">
        <v>8</v>
      </c>
      <c r="M125" s="14">
        <f t="shared" si="5"/>
        <v>0</v>
      </c>
      <c r="N125" s="14" t="b">
        <v>1</v>
      </c>
      <c r="O125" s="14">
        <f t="shared" si="6"/>
        <v>1</v>
      </c>
      <c r="V125" s="14"/>
      <c r="W125" s="14"/>
      <c r="X125" s="14"/>
      <c r="Y125" s="14"/>
    </row>
    <row r="126" spans="1:25" ht="17" x14ac:dyDescent="0.25">
      <c r="A126" s="14">
        <f t="shared" si="4"/>
        <v>60</v>
      </c>
      <c r="B126" s="14">
        <v>120</v>
      </c>
      <c r="C126" s="3"/>
      <c r="D126" s="4" t="s">
        <v>197</v>
      </c>
      <c r="E126" s="9"/>
      <c r="F126" s="24"/>
      <c r="G126" s="24"/>
      <c r="H126" s="24"/>
      <c r="I126" s="24"/>
      <c r="J126" s="24"/>
      <c r="K126" s="24"/>
      <c r="L126" s="14" t="s">
        <v>9</v>
      </c>
      <c r="M126" s="14">
        <f t="shared" si="5"/>
        <v>1</v>
      </c>
      <c r="N126" s="14" t="b">
        <v>0</v>
      </c>
      <c r="O126" s="14">
        <f t="shared" si="6"/>
        <v>0</v>
      </c>
      <c r="V126" s="14"/>
      <c r="W126" s="14"/>
      <c r="X126" s="14"/>
      <c r="Y126" s="14"/>
    </row>
    <row r="127" spans="1:25" x14ac:dyDescent="0.2">
      <c r="C127" s="15"/>
      <c r="D127" s="16"/>
      <c r="E127" s="16"/>
      <c r="V127" s="14"/>
      <c r="W127" s="14"/>
      <c r="X127" s="14"/>
      <c r="Y127" s="14"/>
    </row>
    <row r="128" spans="1:25" x14ac:dyDescent="0.2">
      <c r="C128" s="15"/>
      <c r="D128" s="16"/>
      <c r="E128" s="16"/>
      <c r="V128" s="14"/>
      <c r="W128" s="14"/>
      <c r="X128" s="14"/>
      <c r="Y128" s="14"/>
    </row>
    <row r="129" spans="3:25" x14ac:dyDescent="0.2">
      <c r="C129" s="15"/>
      <c r="D129" s="16"/>
      <c r="E129" s="16"/>
      <c r="R129" s="14" t="s">
        <v>199</v>
      </c>
      <c r="S129" s="14" t="s">
        <v>200</v>
      </c>
      <c r="T129" s="14" t="s">
        <v>201</v>
      </c>
      <c r="U129" s="14" t="s">
        <v>202</v>
      </c>
      <c r="V129" s="14"/>
      <c r="W129" s="14"/>
      <c r="X129" s="14"/>
      <c r="Y129" s="14"/>
    </row>
    <row r="130" spans="3:25" x14ac:dyDescent="0.2">
      <c r="C130" s="15"/>
      <c r="D130" s="16"/>
      <c r="E130" s="16"/>
      <c r="R130" s="14" t="s">
        <v>203</v>
      </c>
      <c r="S130" s="14" t="s">
        <v>204</v>
      </c>
      <c r="T130" s="14" t="s">
        <v>205</v>
      </c>
      <c r="U130" s="14" t="s">
        <v>206</v>
      </c>
      <c r="V130" s="14"/>
      <c r="W130" s="14"/>
      <c r="X130" s="14"/>
      <c r="Y130" s="14"/>
    </row>
    <row r="131" spans="3:25" x14ac:dyDescent="0.2">
      <c r="C131" s="15"/>
      <c r="D131" s="16"/>
      <c r="E131" s="16"/>
      <c r="R131" s="14" t="s">
        <v>207</v>
      </c>
      <c r="S131" s="14" t="s">
        <v>208</v>
      </c>
      <c r="T131" s="14" t="s">
        <v>209</v>
      </c>
      <c r="U131" s="14" t="s">
        <v>210</v>
      </c>
      <c r="V131" s="14"/>
      <c r="W131" s="14"/>
      <c r="X131" s="14"/>
      <c r="Y131" s="14"/>
    </row>
    <row r="132" spans="3:25" x14ac:dyDescent="0.2">
      <c r="C132" s="15"/>
      <c r="D132" s="16"/>
      <c r="E132" s="16"/>
      <c r="R132" s="14" t="s">
        <v>211</v>
      </c>
      <c r="S132" s="14" t="s">
        <v>212</v>
      </c>
      <c r="T132" s="14" t="s">
        <v>213</v>
      </c>
      <c r="U132" s="14" t="s">
        <v>214</v>
      </c>
      <c r="V132" s="14"/>
      <c r="W132" s="14"/>
      <c r="X132" s="14"/>
      <c r="Y132" s="14"/>
    </row>
    <row r="133" spans="3:25" x14ac:dyDescent="0.2">
      <c r="C133" s="16"/>
      <c r="D133" s="16"/>
      <c r="E133" s="16"/>
      <c r="Q133" s="14">
        <f>SUM(O7:O126)</f>
        <v>60</v>
      </c>
      <c r="V133" s="14"/>
      <c r="W133" s="14"/>
      <c r="X133" s="14"/>
      <c r="Y133" s="14"/>
    </row>
    <row r="134" spans="3:25" ht="26" x14ac:dyDescent="0.3">
      <c r="C134" s="10" t="s">
        <v>217</v>
      </c>
      <c r="D134" s="10" t="s">
        <v>216</v>
      </c>
      <c r="E134" s="21">
        <f>IF(Q134=1,INT(((O8+O16+O24+O32+O40+O48+O56+O64+O72+O80+O88+O96+O104+O112+O120)/15)*100),Q139)</f>
        <v>46</v>
      </c>
      <c r="F134" s="21" t="s">
        <v>236</v>
      </c>
      <c r="G134" s="25"/>
      <c r="H134" s="25"/>
      <c r="I134" s="25"/>
      <c r="J134" s="25"/>
      <c r="K134" s="25"/>
      <c r="L134" s="26" t="s">
        <v>236</v>
      </c>
      <c r="Q134" s="14">
        <f>IF(Q133=60,1,0)</f>
        <v>1</v>
      </c>
      <c r="V134" s="14"/>
      <c r="W134" s="14"/>
      <c r="X134" s="14"/>
      <c r="Y134" s="14"/>
    </row>
    <row r="135" spans="3:25" ht="26" x14ac:dyDescent="0.3">
      <c r="C135" s="10" t="s">
        <v>218</v>
      </c>
      <c r="D135" s="10" t="s">
        <v>216</v>
      </c>
      <c r="E135" s="21">
        <f>IF(Q134=1,INT(((O7+O15+O23+O31+O39+O47+O55+O63+O71+O79+O87+O95+O103+O111+O119)/15)*100),Q139)</f>
        <v>53</v>
      </c>
      <c r="F135" s="21" t="s">
        <v>236</v>
      </c>
      <c r="G135" s="25"/>
      <c r="H135" s="25"/>
      <c r="I135" s="25"/>
      <c r="J135" s="25"/>
      <c r="K135" s="25"/>
      <c r="L135" s="26" t="s">
        <v>236</v>
      </c>
      <c r="R135" s="14">
        <v>1</v>
      </c>
      <c r="S135" s="14">
        <v>5</v>
      </c>
      <c r="T135" s="14">
        <v>9</v>
      </c>
      <c r="U135" s="14">
        <v>13</v>
      </c>
      <c r="V135" s="14"/>
      <c r="W135" s="14"/>
      <c r="X135" s="14"/>
      <c r="Y135" s="14"/>
    </row>
    <row r="136" spans="3:25" ht="26" x14ac:dyDescent="0.3">
      <c r="C136" s="10" t="s">
        <v>219</v>
      </c>
      <c r="D136" s="10" t="s">
        <v>216</v>
      </c>
      <c r="E136" s="21">
        <f>IF(Q134=1,INT(((O9+O17+O25+O33+O41+O49+O57+O65+O73+O81+O89+O97+O105+O113+O121)/15)*100),Q139)</f>
        <v>46</v>
      </c>
      <c r="F136" s="21" t="s">
        <v>236</v>
      </c>
      <c r="G136" s="25"/>
      <c r="H136" s="25"/>
      <c r="I136" s="25"/>
      <c r="J136" s="25"/>
      <c r="K136" s="25"/>
      <c r="L136" s="26" t="s">
        <v>236</v>
      </c>
      <c r="Q136" s="14" t="s">
        <v>233</v>
      </c>
      <c r="R136" s="14">
        <v>2</v>
      </c>
      <c r="S136" s="18">
        <v>6</v>
      </c>
      <c r="T136" s="14">
        <v>10</v>
      </c>
      <c r="U136" s="14">
        <v>14</v>
      </c>
      <c r="V136" s="14"/>
      <c r="W136" s="14"/>
      <c r="X136" s="14"/>
      <c r="Y136" s="14"/>
    </row>
    <row r="137" spans="3:25" ht="26" x14ac:dyDescent="0.3">
      <c r="C137" s="10" t="s">
        <v>220</v>
      </c>
      <c r="D137" s="10" t="s">
        <v>216</v>
      </c>
      <c r="E137" s="21">
        <f>IF(Q134=1,INT(((O10+O18+O26+O34+O42+O50+O58+O66+O74+O82+O90+O98+O106+O114+O122)/15)*100),Q139)</f>
        <v>53</v>
      </c>
      <c r="F137" s="21" t="s">
        <v>236</v>
      </c>
      <c r="G137" s="25"/>
      <c r="H137" s="25"/>
      <c r="I137" s="25"/>
      <c r="J137" s="25"/>
      <c r="K137" s="25"/>
      <c r="L137" s="26" t="s">
        <v>236</v>
      </c>
      <c r="Q137" s="14" t="s">
        <v>234</v>
      </c>
      <c r="R137" s="14">
        <v>3</v>
      </c>
      <c r="S137" s="14">
        <v>7</v>
      </c>
      <c r="T137" s="14">
        <v>11</v>
      </c>
      <c r="U137" s="14">
        <v>15</v>
      </c>
      <c r="V137" s="14"/>
      <c r="W137" s="14"/>
      <c r="X137" s="14"/>
      <c r="Y137" s="14"/>
    </row>
    <row r="138" spans="3:25" ht="26" x14ac:dyDescent="0.3">
      <c r="C138" s="10" t="s">
        <v>221</v>
      </c>
      <c r="D138" s="10" t="s">
        <v>216</v>
      </c>
      <c r="E138" s="21">
        <f>IF(Q134=1,INT(((O11+O19+O27+O35+O43+O51+O59+O67+O75+O83+O91+O99+O107+O115+O123)/15)*100),Q139)</f>
        <v>40</v>
      </c>
      <c r="F138" s="21" t="s">
        <v>236</v>
      </c>
      <c r="G138" s="25"/>
      <c r="H138" s="25"/>
      <c r="I138" s="25"/>
      <c r="J138" s="25"/>
      <c r="K138" s="25"/>
      <c r="L138" s="26" t="s">
        <v>236</v>
      </c>
      <c r="Q138" s="14" t="s">
        <v>215</v>
      </c>
      <c r="R138" s="14">
        <v>4</v>
      </c>
      <c r="S138" s="14">
        <v>8</v>
      </c>
      <c r="T138" s="14">
        <v>12</v>
      </c>
      <c r="U138" s="23" t="s">
        <v>237</v>
      </c>
      <c r="V138" s="14"/>
      <c r="W138" s="14"/>
      <c r="X138" s="14"/>
      <c r="Y138" s="14"/>
    </row>
    <row r="139" spans="3:25" ht="26" x14ac:dyDescent="0.3">
      <c r="C139" s="10" t="s">
        <v>222</v>
      </c>
      <c r="D139" s="10" t="s">
        <v>216</v>
      </c>
      <c r="E139" s="21">
        <f>IF(Q134=1,INT(((O12+O20+O28+O36+O44+O52+O60+O68+O76+O84+O92+O100+O108+O116+O124)/15)*100),Q139)</f>
        <v>60</v>
      </c>
      <c r="F139" s="21" t="s">
        <v>236</v>
      </c>
      <c r="G139" s="25"/>
      <c r="H139" s="25"/>
      <c r="I139" s="25"/>
      <c r="J139" s="25"/>
      <c r="K139" s="25"/>
      <c r="L139" s="26" t="s">
        <v>236</v>
      </c>
      <c r="Q139" s="14" t="s">
        <v>235</v>
      </c>
      <c r="U139" s="23" t="s">
        <v>238</v>
      </c>
      <c r="V139" s="14"/>
      <c r="W139" s="14"/>
      <c r="X139" s="14"/>
      <c r="Y139" s="14"/>
    </row>
    <row r="140" spans="3:25" ht="26" x14ac:dyDescent="0.3">
      <c r="C140" s="10" t="s">
        <v>223</v>
      </c>
      <c r="D140" s="10" t="s">
        <v>216</v>
      </c>
      <c r="E140" s="21">
        <f>IF(Q134=1,INT(((O14+O22+O30+O38+O46+O54+O62+O70+O78+O86+O94+O102+O110+O118+O126)/15)*100),Q139)</f>
        <v>53</v>
      </c>
      <c r="F140" s="21" t="s">
        <v>236</v>
      </c>
      <c r="G140" s="25"/>
      <c r="H140" s="25"/>
      <c r="I140" s="25"/>
      <c r="J140" s="25"/>
      <c r="K140" s="25"/>
      <c r="L140" s="26" t="s">
        <v>236</v>
      </c>
      <c r="U140" s="23" t="s">
        <v>239</v>
      </c>
      <c r="V140" s="14"/>
      <c r="W140" s="14"/>
      <c r="X140" s="14"/>
      <c r="Y140" s="14"/>
    </row>
    <row r="141" spans="3:25" ht="26" x14ac:dyDescent="0.3">
      <c r="C141" s="10" t="s">
        <v>224</v>
      </c>
      <c r="D141" s="10" t="s">
        <v>216</v>
      </c>
      <c r="E141" s="21">
        <f>IF(Q134=1,INT(((O13+O21+O29+O37+O45+O53+O61+O69+O77+O85+O93+O101+O109+O117+O125)/15)*100),Q139)</f>
        <v>46</v>
      </c>
      <c r="F141" s="21" t="s">
        <v>236</v>
      </c>
      <c r="G141" s="25"/>
      <c r="H141" s="25"/>
      <c r="I141" s="25"/>
      <c r="J141" s="25"/>
      <c r="K141" s="25"/>
      <c r="L141" s="26" t="s">
        <v>236</v>
      </c>
      <c r="U141" s="23" t="s">
        <v>240</v>
      </c>
      <c r="V141" s="14"/>
      <c r="W141" s="14"/>
      <c r="X141" s="14"/>
      <c r="Y141" s="14"/>
    </row>
    <row r="142" spans="3:25" ht="26" x14ac:dyDescent="0.3">
      <c r="C142" s="8"/>
      <c r="D142" s="12"/>
      <c r="E142" s="12" t="str">
        <f>Q138</f>
        <v xml:space="preserve"> </v>
      </c>
      <c r="F142" s="12"/>
      <c r="G142" s="22"/>
      <c r="H142" s="22"/>
      <c r="I142" s="22"/>
      <c r="J142" s="22"/>
      <c r="K142" s="22"/>
      <c r="U142" s="23" t="s">
        <v>241</v>
      </c>
      <c r="V142" s="14"/>
      <c r="W142" s="14"/>
      <c r="X142" s="14"/>
      <c r="Y142" s="14"/>
    </row>
    <row r="143" spans="3:25" ht="26" x14ac:dyDescent="0.3">
      <c r="C143" s="8"/>
      <c r="D143" s="12"/>
      <c r="E143" s="12"/>
      <c r="F143" s="12"/>
      <c r="G143" s="22"/>
      <c r="H143" s="22"/>
      <c r="I143" s="22"/>
      <c r="J143" s="22"/>
      <c r="K143" s="22"/>
      <c r="R143" s="14">
        <f>IF(E134&gt;E135,IF(E137&gt;E136,IF(E138&gt;E139,IF(E140&gt;E141,R135,0),0),0),0)</f>
        <v>0</v>
      </c>
      <c r="S143" s="14">
        <f>IF(E134&gt;E135,IF(E137&gt;E136,IF(E138&lt;E139,IF(E140&gt;E141,S135,0),0),0),0)</f>
        <v>0</v>
      </c>
      <c r="T143" s="14">
        <f>IF(E134&gt;E135,IF(E137&gt;E136,IF(E138&gt;E139,IF(E140&lt;E141,T135,0),0),0),0)</f>
        <v>0</v>
      </c>
      <c r="U143" s="23" t="s">
        <v>242</v>
      </c>
      <c r="V143" s="14"/>
      <c r="W143" s="14"/>
      <c r="X143" s="14"/>
      <c r="Y143" s="14"/>
    </row>
    <row r="144" spans="3:25" ht="26" x14ac:dyDescent="0.3">
      <c r="C144" s="8"/>
      <c r="D144" s="12"/>
      <c r="E144" s="12"/>
      <c r="F144" s="12"/>
      <c r="G144" s="22"/>
      <c r="H144" s="22"/>
      <c r="I144" s="22"/>
      <c r="J144" s="22"/>
      <c r="K144" s="22"/>
      <c r="R144" s="14">
        <f>IF(E134&lt;E135,IF(E137&gt;E136,IF(E138&gt;E139,IF(E140&gt;E141,R136,0),0),0),0)</f>
        <v>0</v>
      </c>
      <c r="S144" s="14">
        <f>IF(E134&lt;E135,IF(E137&gt;E136,IF(E138&lt;E139,IF(E140&gt;E141,S136,0),0),0),0)</f>
        <v>6</v>
      </c>
      <c r="T144" s="14">
        <f>IF(E134&lt;E135,IF(E137&gt;E136,IF(E138&gt;E139,IF(E140&lt;E141,T136,0),0),0),0)</f>
        <v>0</v>
      </c>
      <c r="U144" s="23" t="s">
        <v>243</v>
      </c>
      <c r="V144" s="14"/>
      <c r="W144" s="14"/>
      <c r="X144" s="14"/>
      <c r="Y144" s="14"/>
    </row>
    <row r="145" spans="3:25" ht="26" x14ac:dyDescent="0.3">
      <c r="C145" s="8"/>
      <c r="D145" s="11">
        <f>MAX(R143:U146)</f>
        <v>6</v>
      </c>
      <c r="E145" s="12"/>
      <c r="F145" s="12"/>
      <c r="G145" s="22"/>
      <c r="H145" s="22"/>
      <c r="I145" s="22"/>
      <c r="J145" s="22"/>
      <c r="K145" s="22"/>
      <c r="R145" s="14">
        <f>IF(E134&gt;E135,IF(E137&lt;E136,IF(E138&gt;E139,IF(E140&gt;E141,R137,0),0),0),0)</f>
        <v>0</v>
      </c>
      <c r="S145" s="14">
        <f>IF(E134&gt;E135,IF(E137&lt;E136,IF(E138&lt;E139,IF(E140&gt;E141,S137,0),0),0),0)</f>
        <v>0</v>
      </c>
      <c r="T145" s="14">
        <f>IF(E134&gt;E135,IF(E137&lt;E136,IF(E138&gt;E139,IF(E140&lt;E141,T137,0),0),0),0)</f>
        <v>0</v>
      </c>
      <c r="U145" s="23" t="s">
        <v>244</v>
      </c>
      <c r="V145" s="14"/>
      <c r="W145" s="14"/>
      <c r="X145" s="14"/>
      <c r="Y145" s="14"/>
    </row>
    <row r="146" spans="3:25" ht="26" x14ac:dyDescent="0.3">
      <c r="C146" s="8"/>
      <c r="D146" s="10" t="str">
        <f>IF(Q134=1,Q137,Q138)</f>
        <v>تیپ شخصیتی شما :</v>
      </c>
      <c r="E146" s="12"/>
      <c r="F146" s="12"/>
      <c r="G146" s="22"/>
      <c r="H146" s="22"/>
      <c r="I146" s="22"/>
      <c r="J146" s="22"/>
      <c r="K146" s="22"/>
      <c r="R146" s="14">
        <f>IF(E134&lt;E135,IF(E137&lt;E136,IF(E138&gt;E139,IF(E140&gt;E141,R138,0),0),0),0)</f>
        <v>0</v>
      </c>
      <c r="S146" s="14">
        <f>IF(E134&lt;E135,IF(E137&lt;E136,IF(E138&lt;E139,IF(E140&gt;E141,S138,0),0),0),0)</f>
        <v>0</v>
      </c>
      <c r="T146" s="14">
        <f>IF(E134&lt;E135,IF(E137&lt;E136,IF(E138&gt;E139,IF(E140&lt;E141,T138,0),0),0),0)</f>
        <v>0</v>
      </c>
      <c r="U146" s="14">
        <f>IF(E134&lt;E135,IF(E137&lt;E136,IF(E138&lt;E139,IF(E140&lt;E141,U138,0),0),0),0)</f>
        <v>0</v>
      </c>
      <c r="V146" s="14"/>
      <c r="W146" s="14"/>
      <c r="X146" s="14"/>
      <c r="Y146" s="14"/>
    </row>
    <row r="147" spans="3:25" ht="34" x14ac:dyDescent="0.4">
      <c r="C147" s="8"/>
      <c r="D147" s="20" t="str">
        <f>IF(Q134=1,IF(D145=15,U131,IF(D145=16,U132,IF(D145=14,U130,IF(D145=13,U129,R149)))),Q136)</f>
        <v>INFJ</v>
      </c>
      <c r="E147" s="12"/>
      <c r="F147" s="12"/>
      <c r="G147" s="22"/>
      <c r="H147" s="22"/>
      <c r="I147" s="22"/>
      <c r="J147" s="22"/>
      <c r="K147" s="22"/>
      <c r="V147" s="14"/>
      <c r="W147" s="14"/>
      <c r="X147" s="14"/>
      <c r="Y147" s="14"/>
    </row>
    <row r="148" spans="3:25" x14ac:dyDescent="0.2">
      <c r="C148" s="16"/>
      <c r="D148" s="19"/>
      <c r="E148" s="16"/>
      <c r="V148" s="14"/>
      <c r="W148" s="14"/>
      <c r="X148" s="14"/>
      <c r="Y148" s="14"/>
    </row>
    <row r="149" spans="3:25" x14ac:dyDescent="0.2">
      <c r="C149" s="16"/>
      <c r="D149" s="16"/>
      <c r="E149" s="16"/>
      <c r="R149" s="14" t="str">
        <f>IF(D145=9,T129,IF(D145=10,T130,IF(D145=11,T131,IF(D145=12,T132,R150))))</f>
        <v>INFJ</v>
      </c>
      <c r="V149" s="14"/>
      <c r="W149" s="14"/>
      <c r="X149" s="14"/>
      <c r="Y149" s="14"/>
    </row>
    <row r="150" spans="3:25" x14ac:dyDescent="0.2">
      <c r="C150" s="16"/>
      <c r="D150" s="16"/>
      <c r="E150" s="16"/>
      <c r="R150" s="14" t="str">
        <f>IF(D145=5,S129,IF(D145=6,S130,IF(D145=7,S131,IF(D145=8,S132,R151))))</f>
        <v>INFJ</v>
      </c>
      <c r="V150" s="14"/>
      <c r="W150" s="14"/>
      <c r="X150" s="14"/>
      <c r="Y150" s="14"/>
    </row>
    <row r="151" spans="3:25" x14ac:dyDescent="0.2">
      <c r="C151" s="16"/>
      <c r="D151" s="16"/>
      <c r="E151" s="16"/>
      <c r="R151" s="14" t="str">
        <f>IF(D145=1,R129,IF(D145=2,R130,IF(D145=3,R131,R132)))</f>
        <v>ISTJ</v>
      </c>
      <c r="V151" s="14"/>
      <c r="W151" s="14"/>
      <c r="X151" s="14"/>
      <c r="Y151" s="14"/>
    </row>
    <row r="152" spans="3:25" x14ac:dyDescent="0.2">
      <c r="C152" s="16"/>
      <c r="D152" s="16"/>
      <c r="E152" s="16"/>
      <c r="V152" s="14"/>
      <c r="W152" s="14"/>
      <c r="X152" s="14"/>
      <c r="Y152" s="14"/>
    </row>
    <row r="153" spans="3:25" x14ac:dyDescent="0.2">
      <c r="C153" s="16"/>
      <c r="D153" s="16"/>
      <c r="E153" s="16"/>
      <c r="V153" s="14"/>
      <c r="W153" s="14"/>
      <c r="X153" s="14"/>
      <c r="Y153" s="14"/>
    </row>
    <row r="154" spans="3:25" x14ac:dyDescent="0.2">
      <c r="C154" s="16"/>
      <c r="D154" s="16"/>
      <c r="E154" s="16"/>
      <c r="V154" s="14"/>
      <c r="W154" s="14"/>
      <c r="X154" s="14"/>
      <c r="Y154" s="14"/>
    </row>
    <row r="155" spans="3:25" x14ac:dyDescent="0.2">
      <c r="C155" s="16"/>
      <c r="D155" s="16"/>
      <c r="E155" s="16"/>
      <c r="V155" s="14"/>
      <c r="W155" s="14"/>
      <c r="X155" s="14"/>
      <c r="Y155" s="14"/>
    </row>
    <row r="156" spans="3:25" x14ac:dyDescent="0.2">
      <c r="C156" s="16"/>
      <c r="D156" s="16"/>
      <c r="E156" s="16"/>
      <c r="V156" s="14"/>
      <c r="W156" s="14"/>
      <c r="X156" s="14"/>
      <c r="Y156" s="14"/>
    </row>
    <row r="157" spans="3:25" x14ac:dyDescent="0.2">
      <c r="C157" s="16"/>
      <c r="D157" s="16"/>
      <c r="E157" s="16"/>
      <c r="V157" s="14"/>
      <c r="W157" s="14"/>
      <c r="X157" s="14"/>
      <c r="Y157" s="14"/>
    </row>
    <row r="158" spans="3:25" x14ac:dyDescent="0.2">
      <c r="C158" s="16"/>
      <c r="D158" s="16"/>
      <c r="E158" s="16"/>
      <c r="V158" s="14"/>
      <c r="W158" s="14"/>
      <c r="X158" s="14"/>
      <c r="Y158" s="14"/>
    </row>
    <row r="159" spans="3:25" x14ac:dyDescent="0.2">
      <c r="C159" s="16"/>
      <c r="D159" s="16"/>
      <c r="E159" s="16"/>
      <c r="V159" s="14"/>
      <c r="W159" s="14"/>
      <c r="X159" s="14"/>
      <c r="Y159" s="14"/>
    </row>
    <row r="160" spans="3:25" x14ac:dyDescent="0.2">
      <c r="C160" s="16"/>
      <c r="D160" s="16"/>
      <c r="E160" s="16"/>
      <c r="V160" s="14"/>
      <c r="W160" s="14"/>
      <c r="X160" s="14"/>
      <c r="Y160" s="14"/>
    </row>
    <row r="161" spans="3:25" x14ac:dyDescent="0.2">
      <c r="C161" s="16"/>
      <c r="D161" s="16"/>
      <c r="E161" s="16"/>
      <c r="V161" s="14"/>
      <c r="W161" s="14"/>
      <c r="X161" s="14"/>
      <c r="Y161" s="14"/>
    </row>
    <row r="162" spans="3:25" x14ac:dyDescent="0.2">
      <c r="C162" s="16"/>
      <c r="D162" s="16"/>
      <c r="E162" s="16"/>
      <c r="V162" s="14"/>
      <c r="W162" s="14"/>
      <c r="X162" s="14"/>
      <c r="Y162" s="14"/>
    </row>
    <row r="163" spans="3:25" x14ac:dyDescent="0.2">
      <c r="C163" s="16"/>
      <c r="D163" s="16"/>
      <c r="E163" s="16"/>
      <c r="V163" s="14"/>
      <c r="W163" s="14"/>
      <c r="X163" s="14"/>
      <c r="Y163" s="14"/>
    </row>
    <row r="164" spans="3:25" x14ac:dyDescent="0.2">
      <c r="C164" s="16"/>
      <c r="D164" s="16"/>
      <c r="E164" s="16"/>
      <c r="V164" s="14"/>
      <c r="W164" s="14"/>
      <c r="X164" s="14"/>
      <c r="Y164" s="14"/>
    </row>
    <row r="165" spans="3:25" x14ac:dyDescent="0.2">
      <c r="C165" s="16"/>
      <c r="D165" s="16"/>
      <c r="E165" s="16"/>
      <c r="V165" s="14"/>
      <c r="W165" s="14"/>
      <c r="X165" s="14"/>
      <c r="Y165" s="14"/>
    </row>
    <row r="166" spans="3:25" x14ac:dyDescent="0.2">
      <c r="C166" s="16"/>
      <c r="D166" s="16"/>
      <c r="E166" s="16"/>
      <c r="V166" s="14"/>
      <c r="W166" s="14"/>
      <c r="X166" s="14"/>
      <c r="Y166" s="14"/>
    </row>
    <row r="167" spans="3:25" x14ac:dyDescent="0.2">
      <c r="C167" s="16"/>
      <c r="D167" s="16"/>
      <c r="E167" s="16"/>
      <c r="V167" s="14"/>
      <c r="W167" s="14"/>
      <c r="X167" s="14"/>
      <c r="Y167" s="14"/>
    </row>
    <row r="168" spans="3:25" x14ac:dyDescent="0.2">
      <c r="C168" s="16"/>
      <c r="D168" s="16"/>
      <c r="E168" s="16"/>
      <c r="V168" s="14"/>
      <c r="W168" s="14"/>
      <c r="X168" s="14"/>
      <c r="Y168" s="14"/>
    </row>
    <row r="169" spans="3:25" x14ac:dyDescent="0.2">
      <c r="C169" s="16"/>
      <c r="D169" s="16"/>
      <c r="E169" s="16"/>
      <c r="V169" s="14"/>
      <c r="W169" s="14"/>
      <c r="X169" s="14"/>
      <c r="Y169" s="14"/>
    </row>
    <row r="170" spans="3:25" x14ac:dyDescent="0.2">
      <c r="C170" s="16"/>
      <c r="D170" s="16"/>
      <c r="E170" s="16"/>
      <c r="V170" s="14"/>
      <c r="W170" s="14"/>
      <c r="X170" s="14"/>
      <c r="Y170" s="14"/>
    </row>
    <row r="171" spans="3:25" x14ac:dyDescent="0.2">
      <c r="C171" s="16"/>
      <c r="D171" s="16"/>
      <c r="E171" s="16"/>
      <c r="V171" s="14"/>
      <c r="W171" s="14"/>
      <c r="X171" s="14"/>
      <c r="Y171" s="14"/>
    </row>
    <row r="172" spans="3:25" x14ac:dyDescent="0.2">
      <c r="C172" s="16"/>
      <c r="D172" s="16"/>
      <c r="E172" s="16"/>
      <c r="V172" s="14"/>
      <c r="W172" s="14"/>
      <c r="X172" s="14"/>
      <c r="Y172" s="14"/>
    </row>
    <row r="173" spans="3:25" x14ac:dyDescent="0.2">
      <c r="C173" s="16"/>
      <c r="D173" s="16"/>
      <c r="E173" s="16"/>
      <c r="V173" s="14"/>
      <c r="W173" s="14"/>
      <c r="X173" s="14"/>
      <c r="Y173" s="14"/>
    </row>
    <row r="174" spans="3:25" x14ac:dyDescent="0.2">
      <c r="C174" s="16"/>
      <c r="D174" s="16"/>
      <c r="E174" s="16"/>
      <c r="V174" s="14"/>
      <c r="W174" s="14"/>
      <c r="X174" s="14"/>
      <c r="Y174" s="14"/>
    </row>
    <row r="175" spans="3:25" x14ac:dyDescent="0.2">
      <c r="C175" s="16"/>
      <c r="D175" s="16"/>
      <c r="E175" s="16"/>
      <c r="V175" s="14"/>
      <c r="W175" s="14"/>
      <c r="X175" s="14"/>
      <c r="Y175" s="14"/>
    </row>
    <row r="176" spans="3:25" x14ac:dyDescent="0.2">
      <c r="C176" s="16"/>
      <c r="D176" s="16"/>
      <c r="E176" s="16"/>
      <c r="V176" s="14"/>
      <c r="W176" s="14"/>
      <c r="X176" s="14"/>
      <c r="Y176" s="14"/>
    </row>
    <row r="177" spans="3:25" x14ac:dyDescent="0.2">
      <c r="C177" s="16"/>
      <c r="D177" s="16"/>
      <c r="E177" s="16"/>
      <c r="V177" s="14"/>
      <c r="W177" s="14"/>
      <c r="X177" s="14"/>
      <c r="Y177" s="14"/>
    </row>
    <row r="178" spans="3:25" x14ac:dyDescent="0.2">
      <c r="C178" s="16"/>
      <c r="D178" s="16"/>
      <c r="E178" s="16"/>
      <c r="V178" s="14"/>
      <c r="W178" s="14"/>
      <c r="X178" s="14"/>
      <c r="Y178" s="14"/>
    </row>
    <row r="179" spans="3:25" x14ac:dyDescent="0.2">
      <c r="C179" s="16"/>
      <c r="D179" s="16"/>
      <c r="E179" s="16"/>
      <c r="V179" s="14"/>
      <c r="W179" s="14"/>
      <c r="X179" s="14"/>
      <c r="Y179" s="14"/>
    </row>
    <row r="180" spans="3:25" x14ac:dyDescent="0.2">
      <c r="C180" s="16"/>
      <c r="D180" s="16"/>
      <c r="E180" s="16"/>
      <c r="V180" s="14"/>
      <c r="W180" s="14"/>
      <c r="X180" s="14"/>
      <c r="Y180" s="14"/>
    </row>
    <row r="181" spans="3:25" x14ac:dyDescent="0.2">
      <c r="C181" s="16"/>
      <c r="D181" s="16"/>
      <c r="E181" s="16"/>
      <c r="V181" s="14"/>
      <c r="W181" s="14"/>
      <c r="X181" s="14"/>
      <c r="Y181" s="14"/>
    </row>
    <row r="182" spans="3:25" x14ac:dyDescent="0.2">
      <c r="C182" s="16"/>
      <c r="D182" s="16"/>
      <c r="E182" s="16"/>
      <c r="V182" s="14"/>
      <c r="W182" s="14"/>
      <c r="X182" s="14"/>
      <c r="Y182" s="14"/>
    </row>
    <row r="183" spans="3:25" x14ac:dyDescent="0.2">
      <c r="C183" s="16"/>
      <c r="D183" s="16"/>
      <c r="E183" s="16"/>
      <c r="V183" s="14"/>
      <c r="W183" s="14"/>
      <c r="X183" s="14"/>
      <c r="Y183" s="14"/>
    </row>
    <row r="184" spans="3:25" x14ac:dyDescent="0.2">
      <c r="C184" s="16"/>
      <c r="D184" s="16"/>
      <c r="E184" s="16"/>
      <c r="V184" s="14"/>
      <c r="W184" s="14"/>
      <c r="X184" s="14"/>
      <c r="Y184" s="14"/>
    </row>
    <row r="185" spans="3:25" x14ac:dyDescent="0.2">
      <c r="C185" s="16"/>
      <c r="D185" s="16"/>
      <c r="E185" s="16"/>
      <c r="V185" s="14"/>
      <c r="W185" s="14"/>
      <c r="X185" s="14"/>
      <c r="Y185" s="14"/>
    </row>
    <row r="186" spans="3:25" x14ac:dyDescent="0.2">
      <c r="C186" s="16"/>
      <c r="D186" s="16"/>
      <c r="E186" s="16"/>
      <c r="V186" s="14"/>
      <c r="W186" s="14"/>
      <c r="X186" s="14"/>
      <c r="Y186" s="14"/>
    </row>
    <row r="187" spans="3:25" x14ac:dyDescent="0.2">
      <c r="C187" s="16"/>
      <c r="D187" s="16"/>
      <c r="E187" s="16"/>
      <c r="V187" s="14"/>
      <c r="W187" s="14"/>
      <c r="X187" s="14"/>
      <c r="Y187" s="14"/>
    </row>
    <row r="188" spans="3:25" x14ac:dyDescent="0.2">
      <c r="C188" s="16"/>
      <c r="D188" s="16"/>
      <c r="E188" s="16"/>
      <c r="V188" s="14"/>
      <c r="W188" s="14"/>
      <c r="X188" s="14"/>
      <c r="Y188" s="14"/>
    </row>
    <row r="189" spans="3:25" x14ac:dyDescent="0.2">
      <c r="C189" s="16"/>
      <c r="D189" s="16"/>
      <c r="E189" s="16"/>
      <c r="V189" s="14"/>
      <c r="W189" s="14"/>
      <c r="X189" s="14"/>
      <c r="Y189" s="14"/>
    </row>
    <row r="190" spans="3:25" x14ac:dyDescent="0.2">
      <c r="C190" s="16"/>
      <c r="D190" s="16"/>
      <c r="E190" s="16"/>
      <c r="V190" s="14"/>
      <c r="W190" s="14"/>
      <c r="X190" s="14"/>
      <c r="Y190" s="14"/>
    </row>
    <row r="191" spans="3:25" x14ac:dyDescent="0.2">
      <c r="C191" s="16"/>
      <c r="D191" s="16"/>
      <c r="E191" s="16"/>
      <c r="V191" s="14"/>
      <c r="W191" s="14"/>
      <c r="X191" s="14"/>
      <c r="Y191" s="14"/>
    </row>
    <row r="192" spans="3:25" x14ac:dyDescent="0.2">
      <c r="C192" s="16"/>
      <c r="D192" s="16"/>
      <c r="E192" s="16"/>
      <c r="V192" s="14"/>
      <c r="W192" s="14"/>
      <c r="X192" s="14"/>
      <c r="Y192" s="14"/>
    </row>
    <row r="193" spans="3:25" x14ac:dyDescent="0.2">
      <c r="C193" s="16"/>
      <c r="D193" s="16"/>
      <c r="E193" s="16"/>
      <c r="V193" s="14"/>
      <c r="W193" s="14"/>
      <c r="X193" s="14"/>
      <c r="Y193" s="14"/>
    </row>
    <row r="194" spans="3:25" x14ac:dyDescent="0.2">
      <c r="C194" s="16"/>
      <c r="D194" s="16"/>
      <c r="E194" s="16"/>
      <c r="V194" s="14"/>
      <c r="W194" s="14"/>
      <c r="X194" s="14"/>
      <c r="Y194" s="14"/>
    </row>
    <row r="195" spans="3:25" x14ac:dyDescent="0.2">
      <c r="C195" s="16"/>
      <c r="D195" s="16"/>
      <c r="E195" s="16"/>
      <c r="V195" s="14"/>
      <c r="W195" s="14"/>
      <c r="X195" s="14"/>
      <c r="Y195" s="14"/>
    </row>
    <row r="196" spans="3:25" x14ac:dyDescent="0.2">
      <c r="C196" s="16"/>
      <c r="D196" s="16"/>
      <c r="E196" s="16"/>
      <c r="V196" s="14"/>
      <c r="W196" s="14"/>
      <c r="X196" s="14"/>
      <c r="Y196" s="14"/>
    </row>
    <row r="197" spans="3:25" x14ac:dyDescent="0.2">
      <c r="C197" s="16"/>
      <c r="D197" s="16"/>
      <c r="E197" s="16"/>
      <c r="V197" s="14"/>
      <c r="W197" s="14"/>
      <c r="X197" s="14"/>
      <c r="Y197" s="14"/>
    </row>
    <row r="198" spans="3:25" x14ac:dyDescent="0.2">
      <c r="C198" s="16"/>
      <c r="D198" s="16"/>
      <c r="E198" s="16"/>
      <c r="V198" s="14"/>
      <c r="W198" s="14"/>
      <c r="X198" s="14"/>
      <c r="Y198" s="14"/>
    </row>
    <row r="199" spans="3:25" x14ac:dyDescent="0.2">
      <c r="C199" s="16"/>
      <c r="D199" s="16"/>
      <c r="E199" s="16"/>
      <c r="V199" s="14"/>
      <c r="W199" s="14"/>
      <c r="X199" s="14"/>
      <c r="Y199" s="14"/>
    </row>
    <row r="200" spans="3:25" x14ac:dyDescent="0.2">
      <c r="C200" s="16"/>
      <c r="D200" s="16"/>
      <c r="E200" s="16"/>
      <c r="V200" s="14"/>
      <c r="W200" s="14"/>
      <c r="X200" s="14"/>
      <c r="Y200" s="14"/>
    </row>
    <row r="201" spans="3:25" x14ac:dyDescent="0.2">
      <c r="C201" s="16"/>
      <c r="D201" s="16"/>
      <c r="E201" s="16"/>
      <c r="V201" s="14"/>
      <c r="W201" s="14"/>
      <c r="X201" s="14"/>
      <c r="Y201" s="14"/>
    </row>
    <row r="202" spans="3:25" x14ac:dyDescent="0.2">
      <c r="C202" s="16"/>
      <c r="D202" s="16"/>
      <c r="E202" s="16"/>
      <c r="V202" s="14"/>
      <c r="W202" s="14"/>
      <c r="X202" s="14"/>
      <c r="Y202" s="14"/>
    </row>
    <row r="203" spans="3:25" x14ac:dyDescent="0.2">
      <c r="C203" s="16"/>
      <c r="D203" s="16"/>
      <c r="E203" s="16"/>
      <c r="V203" s="14"/>
      <c r="W203" s="14"/>
      <c r="X203" s="14"/>
      <c r="Y203" s="14"/>
    </row>
    <row r="204" spans="3:25" x14ac:dyDescent="0.2">
      <c r="C204" s="16"/>
      <c r="D204" s="16"/>
      <c r="E204" s="16"/>
      <c r="V204" s="14"/>
      <c r="W204" s="14"/>
      <c r="X204" s="14"/>
      <c r="Y204" s="14"/>
    </row>
    <row r="205" spans="3:25" x14ac:dyDescent="0.2">
      <c r="C205" s="16"/>
      <c r="D205" s="16"/>
      <c r="E205" s="16"/>
      <c r="V205" s="14"/>
      <c r="W205" s="14"/>
      <c r="X205" s="14"/>
      <c r="Y205" s="14"/>
    </row>
    <row r="206" spans="3:25" x14ac:dyDescent="0.2">
      <c r="C206" s="16"/>
      <c r="D206" s="16"/>
      <c r="E206" s="16"/>
      <c r="V206" s="14"/>
      <c r="W206" s="14"/>
      <c r="X206" s="14"/>
      <c r="Y206" s="14"/>
    </row>
    <row r="207" spans="3:25" x14ac:dyDescent="0.2">
      <c r="C207" s="16"/>
      <c r="D207" s="16"/>
      <c r="E207" s="16"/>
      <c r="V207" s="14"/>
      <c r="W207" s="14"/>
      <c r="X207" s="14"/>
      <c r="Y207" s="14"/>
    </row>
    <row r="208" spans="3:25" x14ac:dyDescent="0.2">
      <c r="C208" s="16"/>
      <c r="D208" s="16"/>
      <c r="E208" s="16"/>
      <c r="V208" s="14"/>
      <c r="W208" s="14"/>
      <c r="X208" s="14"/>
      <c r="Y208" s="14"/>
    </row>
    <row r="209" spans="3:25" x14ac:dyDescent="0.2">
      <c r="C209" s="16"/>
      <c r="D209" s="16"/>
      <c r="E209" s="16"/>
      <c r="V209" s="14"/>
      <c r="W209" s="14"/>
      <c r="X209" s="14"/>
      <c r="Y209" s="14"/>
    </row>
    <row r="210" spans="3:25" x14ac:dyDescent="0.2">
      <c r="C210" s="16"/>
      <c r="D210" s="16"/>
      <c r="E210" s="16"/>
    </row>
    <row r="211" spans="3:25" x14ac:dyDescent="0.2">
      <c r="C211" s="16"/>
      <c r="D211" s="16"/>
      <c r="E211" s="16"/>
    </row>
    <row r="212" spans="3:25" x14ac:dyDescent="0.2">
      <c r="C212" s="16"/>
      <c r="D212" s="16"/>
      <c r="E212" s="16"/>
    </row>
    <row r="213" spans="3:25" x14ac:dyDescent="0.2">
      <c r="C213" s="16"/>
      <c r="D213" s="16"/>
      <c r="E213" s="16"/>
    </row>
  </sheetData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 macro="[0]!test">
                <anchor moveWithCells="1">
                  <from>
                    <xdr:col>24</xdr:col>
                    <xdr:colOff>2044700</xdr:colOff>
                    <xdr:row>5</xdr:row>
                    <xdr:rowOff>50800</xdr:rowOff>
                  </from>
                  <to>
                    <xdr:col>24</xdr:col>
                    <xdr:colOff>2959100</xdr:colOff>
                    <xdr:row>9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5</xdr:row>
                    <xdr:rowOff>190500</xdr:rowOff>
                  </from>
                  <to>
                    <xdr:col>4</xdr:col>
                    <xdr:colOff>596900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6</xdr:row>
                    <xdr:rowOff>190500</xdr:rowOff>
                  </from>
                  <to>
                    <xdr:col>4</xdr:col>
                    <xdr:colOff>596900</xdr:colOff>
                    <xdr:row>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7</xdr:row>
                    <xdr:rowOff>190500</xdr:rowOff>
                  </from>
                  <to>
                    <xdr:col>4</xdr:col>
                    <xdr:colOff>596900</xdr:colOff>
                    <xdr:row>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8</xdr:row>
                    <xdr:rowOff>190500</xdr:rowOff>
                  </from>
                  <to>
                    <xdr:col>4</xdr:col>
                    <xdr:colOff>596900</xdr:colOff>
                    <xdr:row>10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0" r:id="rId8" name="Check Box 16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9</xdr:row>
                    <xdr:rowOff>190500</xdr:rowOff>
                  </from>
                  <to>
                    <xdr:col>4</xdr:col>
                    <xdr:colOff>596900</xdr:colOff>
                    <xdr:row>11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4" r:id="rId9" name="Check Box 20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10</xdr:row>
                    <xdr:rowOff>190500</xdr:rowOff>
                  </from>
                  <to>
                    <xdr:col>4</xdr:col>
                    <xdr:colOff>596900</xdr:colOff>
                    <xdr:row>12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5" r:id="rId10" name="Check Box 21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11</xdr:row>
                    <xdr:rowOff>190500</xdr:rowOff>
                  </from>
                  <to>
                    <xdr:col>4</xdr:col>
                    <xdr:colOff>596900</xdr:colOff>
                    <xdr:row>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6" r:id="rId11" name="Check Box 22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12</xdr:row>
                    <xdr:rowOff>190500</xdr:rowOff>
                  </from>
                  <to>
                    <xdr:col>4</xdr:col>
                    <xdr:colOff>596900</xdr:colOff>
                    <xdr:row>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7" r:id="rId12" name="Check Box 23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13</xdr:row>
                    <xdr:rowOff>190500</xdr:rowOff>
                  </from>
                  <to>
                    <xdr:col>4</xdr:col>
                    <xdr:colOff>596900</xdr:colOff>
                    <xdr:row>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8" r:id="rId13" name="Check Box 24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14</xdr:row>
                    <xdr:rowOff>190500</xdr:rowOff>
                  </from>
                  <to>
                    <xdr:col>4</xdr:col>
                    <xdr:colOff>596900</xdr:colOff>
                    <xdr:row>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9" r:id="rId14" name="Check Box 25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15</xdr:row>
                    <xdr:rowOff>190500</xdr:rowOff>
                  </from>
                  <to>
                    <xdr:col>4</xdr:col>
                    <xdr:colOff>596900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7" r:id="rId15" name="Check Box 53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16</xdr:row>
                    <xdr:rowOff>190500</xdr:rowOff>
                  </from>
                  <to>
                    <xdr:col>4</xdr:col>
                    <xdr:colOff>596900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8" r:id="rId16" name="Check Box 54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17</xdr:row>
                    <xdr:rowOff>190500</xdr:rowOff>
                  </from>
                  <to>
                    <xdr:col>4</xdr:col>
                    <xdr:colOff>596900</xdr:colOff>
                    <xdr:row>19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8" r:id="rId17" name="Check Box 64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18</xdr:row>
                    <xdr:rowOff>190500</xdr:rowOff>
                  </from>
                  <to>
                    <xdr:col>4</xdr:col>
                    <xdr:colOff>596900</xdr:colOff>
                    <xdr:row>20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9" r:id="rId18" name="Check Box 65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19</xdr:row>
                    <xdr:rowOff>190500</xdr:rowOff>
                  </from>
                  <to>
                    <xdr:col>4</xdr:col>
                    <xdr:colOff>596900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0" r:id="rId19" name="Check Box 66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20</xdr:row>
                    <xdr:rowOff>190500</xdr:rowOff>
                  </from>
                  <to>
                    <xdr:col>4</xdr:col>
                    <xdr:colOff>596900</xdr:colOff>
                    <xdr:row>22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1" r:id="rId20" name="Check Box 67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21</xdr:row>
                    <xdr:rowOff>190500</xdr:rowOff>
                  </from>
                  <to>
                    <xdr:col>4</xdr:col>
                    <xdr:colOff>596900</xdr:colOff>
                    <xdr:row>23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2" r:id="rId21" name="Check Box 68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22</xdr:row>
                    <xdr:rowOff>190500</xdr:rowOff>
                  </from>
                  <to>
                    <xdr:col>4</xdr:col>
                    <xdr:colOff>596900</xdr:colOff>
                    <xdr:row>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3" r:id="rId22" name="Check Box 69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23</xdr:row>
                    <xdr:rowOff>190500</xdr:rowOff>
                  </from>
                  <to>
                    <xdr:col>4</xdr:col>
                    <xdr:colOff>596900</xdr:colOff>
                    <xdr:row>25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4" r:id="rId23" name="Check Box 70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24</xdr:row>
                    <xdr:rowOff>190500</xdr:rowOff>
                  </from>
                  <to>
                    <xdr:col>4</xdr:col>
                    <xdr:colOff>596900</xdr:colOff>
                    <xdr:row>26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5" r:id="rId24" name="Check Box 71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25</xdr:row>
                    <xdr:rowOff>190500</xdr:rowOff>
                  </from>
                  <to>
                    <xdr:col>4</xdr:col>
                    <xdr:colOff>596900</xdr:colOff>
                    <xdr:row>27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6" r:id="rId25" name="Check Box 72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26</xdr:row>
                    <xdr:rowOff>190500</xdr:rowOff>
                  </from>
                  <to>
                    <xdr:col>4</xdr:col>
                    <xdr:colOff>596900</xdr:colOff>
                    <xdr:row>28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7" r:id="rId26" name="Check Box 73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27</xdr:row>
                    <xdr:rowOff>190500</xdr:rowOff>
                  </from>
                  <to>
                    <xdr:col>4</xdr:col>
                    <xdr:colOff>596900</xdr:colOff>
                    <xdr:row>29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8" r:id="rId27" name="Check Box 74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28</xdr:row>
                    <xdr:rowOff>190500</xdr:rowOff>
                  </from>
                  <to>
                    <xdr:col>4</xdr:col>
                    <xdr:colOff>596900</xdr:colOff>
                    <xdr:row>30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9" r:id="rId28" name="Check Box 75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29</xdr:row>
                    <xdr:rowOff>190500</xdr:rowOff>
                  </from>
                  <to>
                    <xdr:col>4</xdr:col>
                    <xdr:colOff>596900</xdr:colOff>
                    <xdr:row>31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0" r:id="rId29" name="Check Box 76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30</xdr:row>
                    <xdr:rowOff>190500</xdr:rowOff>
                  </from>
                  <to>
                    <xdr:col>4</xdr:col>
                    <xdr:colOff>596900</xdr:colOff>
                    <xdr:row>32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31</xdr:row>
                    <xdr:rowOff>190500</xdr:rowOff>
                  </from>
                  <to>
                    <xdr:col>4</xdr:col>
                    <xdr:colOff>596900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32</xdr:row>
                    <xdr:rowOff>190500</xdr:rowOff>
                  </from>
                  <to>
                    <xdr:col>4</xdr:col>
                    <xdr:colOff>596900</xdr:colOff>
                    <xdr:row>34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33</xdr:row>
                    <xdr:rowOff>190500</xdr:rowOff>
                  </from>
                  <to>
                    <xdr:col>4</xdr:col>
                    <xdr:colOff>596900</xdr:colOff>
                    <xdr:row>35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34</xdr:row>
                    <xdr:rowOff>190500</xdr:rowOff>
                  </from>
                  <to>
                    <xdr:col>4</xdr:col>
                    <xdr:colOff>596900</xdr:colOff>
                    <xdr:row>36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35</xdr:row>
                    <xdr:rowOff>190500</xdr:rowOff>
                  </from>
                  <to>
                    <xdr:col>4</xdr:col>
                    <xdr:colOff>596900</xdr:colOff>
                    <xdr:row>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36</xdr:row>
                    <xdr:rowOff>190500</xdr:rowOff>
                  </from>
                  <to>
                    <xdr:col>4</xdr:col>
                    <xdr:colOff>596900</xdr:colOff>
                    <xdr:row>38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37</xdr:row>
                    <xdr:rowOff>190500</xdr:rowOff>
                  </from>
                  <to>
                    <xdr:col>4</xdr:col>
                    <xdr:colOff>596900</xdr:colOff>
                    <xdr:row>39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38</xdr:row>
                    <xdr:rowOff>190500</xdr:rowOff>
                  </from>
                  <to>
                    <xdr:col>4</xdr:col>
                    <xdr:colOff>596900</xdr:colOff>
                    <xdr:row>40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35" r:id="rId38" name="Check Box 211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39</xdr:row>
                    <xdr:rowOff>190500</xdr:rowOff>
                  </from>
                  <to>
                    <xdr:col>4</xdr:col>
                    <xdr:colOff>596900</xdr:colOff>
                    <xdr:row>41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36" r:id="rId39" name="Check Box 212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40</xdr:row>
                    <xdr:rowOff>190500</xdr:rowOff>
                  </from>
                  <to>
                    <xdr:col>4</xdr:col>
                    <xdr:colOff>596900</xdr:colOff>
                    <xdr:row>42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37" r:id="rId40" name="Check Box 213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41</xdr:row>
                    <xdr:rowOff>190500</xdr:rowOff>
                  </from>
                  <to>
                    <xdr:col>4</xdr:col>
                    <xdr:colOff>596900</xdr:colOff>
                    <xdr:row>43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38" r:id="rId41" name="Check Box 214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42</xdr:row>
                    <xdr:rowOff>190500</xdr:rowOff>
                  </from>
                  <to>
                    <xdr:col>4</xdr:col>
                    <xdr:colOff>596900</xdr:colOff>
                    <xdr:row>44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39" r:id="rId42" name="Check Box 215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43</xdr:row>
                    <xdr:rowOff>190500</xdr:rowOff>
                  </from>
                  <to>
                    <xdr:col>4</xdr:col>
                    <xdr:colOff>596900</xdr:colOff>
                    <xdr:row>45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0" r:id="rId43" name="Check Box 216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44</xdr:row>
                    <xdr:rowOff>190500</xdr:rowOff>
                  </from>
                  <to>
                    <xdr:col>4</xdr:col>
                    <xdr:colOff>596900</xdr:colOff>
                    <xdr:row>46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1" r:id="rId44" name="Check Box 217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45</xdr:row>
                    <xdr:rowOff>190500</xdr:rowOff>
                  </from>
                  <to>
                    <xdr:col>4</xdr:col>
                    <xdr:colOff>596900</xdr:colOff>
                    <xdr:row>47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2" r:id="rId45" name="Check Box 218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46</xdr:row>
                    <xdr:rowOff>190500</xdr:rowOff>
                  </from>
                  <to>
                    <xdr:col>4</xdr:col>
                    <xdr:colOff>596900</xdr:colOff>
                    <xdr:row>48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3" r:id="rId46" name="Check Box 219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47</xdr:row>
                    <xdr:rowOff>190500</xdr:rowOff>
                  </from>
                  <to>
                    <xdr:col>4</xdr:col>
                    <xdr:colOff>596900</xdr:colOff>
                    <xdr:row>49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4" r:id="rId47" name="Check Box 220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48</xdr:row>
                    <xdr:rowOff>190500</xdr:rowOff>
                  </from>
                  <to>
                    <xdr:col>4</xdr:col>
                    <xdr:colOff>596900</xdr:colOff>
                    <xdr:row>50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5" r:id="rId48" name="Check Box 221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49</xdr:row>
                    <xdr:rowOff>190500</xdr:rowOff>
                  </from>
                  <to>
                    <xdr:col>4</xdr:col>
                    <xdr:colOff>596900</xdr:colOff>
                    <xdr:row>51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6" r:id="rId49" name="Check Box 222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50</xdr:row>
                    <xdr:rowOff>190500</xdr:rowOff>
                  </from>
                  <to>
                    <xdr:col>4</xdr:col>
                    <xdr:colOff>596900</xdr:colOff>
                    <xdr:row>52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7" r:id="rId50" name="Check Box 223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51</xdr:row>
                    <xdr:rowOff>190500</xdr:rowOff>
                  </from>
                  <to>
                    <xdr:col>4</xdr:col>
                    <xdr:colOff>596900</xdr:colOff>
                    <xdr:row>53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8" r:id="rId51" name="Check Box 224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52</xdr:row>
                    <xdr:rowOff>190500</xdr:rowOff>
                  </from>
                  <to>
                    <xdr:col>4</xdr:col>
                    <xdr:colOff>596900</xdr:colOff>
                    <xdr:row>54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9" r:id="rId52" name="Check Box 225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53</xdr:row>
                    <xdr:rowOff>190500</xdr:rowOff>
                  </from>
                  <to>
                    <xdr:col>4</xdr:col>
                    <xdr:colOff>596900</xdr:colOff>
                    <xdr:row>55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0" r:id="rId53" name="Check Box 226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54</xdr:row>
                    <xdr:rowOff>190500</xdr:rowOff>
                  </from>
                  <to>
                    <xdr:col>4</xdr:col>
                    <xdr:colOff>596900</xdr:colOff>
                    <xdr:row>56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1" r:id="rId54" name="Check Box 227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55</xdr:row>
                    <xdr:rowOff>190500</xdr:rowOff>
                  </from>
                  <to>
                    <xdr:col>4</xdr:col>
                    <xdr:colOff>596900</xdr:colOff>
                    <xdr:row>57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2" r:id="rId55" name="Check Box 228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56</xdr:row>
                    <xdr:rowOff>190500</xdr:rowOff>
                  </from>
                  <to>
                    <xdr:col>4</xdr:col>
                    <xdr:colOff>596900</xdr:colOff>
                    <xdr:row>58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3" r:id="rId56" name="Check Box 229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57</xdr:row>
                    <xdr:rowOff>190500</xdr:rowOff>
                  </from>
                  <to>
                    <xdr:col>4</xdr:col>
                    <xdr:colOff>596900</xdr:colOff>
                    <xdr:row>59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4" r:id="rId57" name="Check Box 230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58</xdr:row>
                    <xdr:rowOff>190500</xdr:rowOff>
                  </from>
                  <to>
                    <xdr:col>4</xdr:col>
                    <xdr:colOff>596900</xdr:colOff>
                    <xdr:row>60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5" r:id="rId58" name="Check Box 231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59</xdr:row>
                    <xdr:rowOff>190500</xdr:rowOff>
                  </from>
                  <to>
                    <xdr:col>4</xdr:col>
                    <xdr:colOff>596900</xdr:colOff>
                    <xdr:row>61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6" r:id="rId59" name="Check Box 232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60</xdr:row>
                    <xdr:rowOff>190500</xdr:rowOff>
                  </from>
                  <to>
                    <xdr:col>4</xdr:col>
                    <xdr:colOff>596900</xdr:colOff>
                    <xdr:row>62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7" r:id="rId60" name="Check Box 233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61</xdr:row>
                    <xdr:rowOff>190500</xdr:rowOff>
                  </from>
                  <to>
                    <xdr:col>4</xdr:col>
                    <xdr:colOff>596900</xdr:colOff>
                    <xdr:row>63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8" r:id="rId61" name="Check Box 234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62</xdr:row>
                    <xdr:rowOff>190500</xdr:rowOff>
                  </from>
                  <to>
                    <xdr:col>4</xdr:col>
                    <xdr:colOff>596900</xdr:colOff>
                    <xdr:row>64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9" r:id="rId62" name="Check Box 235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63</xdr:row>
                    <xdr:rowOff>190500</xdr:rowOff>
                  </from>
                  <to>
                    <xdr:col>4</xdr:col>
                    <xdr:colOff>596900</xdr:colOff>
                    <xdr:row>65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5" r:id="rId63" name="Check Box 411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64</xdr:row>
                    <xdr:rowOff>190500</xdr:rowOff>
                  </from>
                  <to>
                    <xdr:col>4</xdr:col>
                    <xdr:colOff>596900</xdr:colOff>
                    <xdr:row>66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6" r:id="rId64" name="Check Box 412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65</xdr:row>
                    <xdr:rowOff>190500</xdr:rowOff>
                  </from>
                  <to>
                    <xdr:col>4</xdr:col>
                    <xdr:colOff>596900</xdr:colOff>
                    <xdr:row>67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7" r:id="rId65" name="Check Box 413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66</xdr:row>
                    <xdr:rowOff>190500</xdr:rowOff>
                  </from>
                  <to>
                    <xdr:col>4</xdr:col>
                    <xdr:colOff>596900</xdr:colOff>
                    <xdr:row>68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8" r:id="rId66" name="Check Box 414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67</xdr:row>
                    <xdr:rowOff>190500</xdr:rowOff>
                  </from>
                  <to>
                    <xdr:col>4</xdr:col>
                    <xdr:colOff>596900</xdr:colOff>
                    <xdr:row>69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9" r:id="rId67" name="Check Box 415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68</xdr:row>
                    <xdr:rowOff>190500</xdr:rowOff>
                  </from>
                  <to>
                    <xdr:col>4</xdr:col>
                    <xdr:colOff>596900</xdr:colOff>
                    <xdr:row>70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40" r:id="rId68" name="Check Box 416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69</xdr:row>
                    <xdr:rowOff>190500</xdr:rowOff>
                  </from>
                  <to>
                    <xdr:col>4</xdr:col>
                    <xdr:colOff>596900</xdr:colOff>
                    <xdr:row>71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41" r:id="rId69" name="Check Box 417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70</xdr:row>
                    <xdr:rowOff>190500</xdr:rowOff>
                  </from>
                  <to>
                    <xdr:col>4</xdr:col>
                    <xdr:colOff>596900</xdr:colOff>
                    <xdr:row>72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42" r:id="rId70" name="Check Box 418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71</xdr:row>
                    <xdr:rowOff>190500</xdr:rowOff>
                  </from>
                  <to>
                    <xdr:col>4</xdr:col>
                    <xdr:colOff>596900</xdr:colOff>
                    <xdr:row>73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43" r:id="rId71" name="Check Box 419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72</xdr:row>
                    <xdr:rowOff>190500</xdr:rowOff>
                  </from>
                  <to>
                    <xdr:col>4</xdr:col>
                    <xdr:colOff>596900</xdr:colOff>
                    <xdr:row>74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44" r:id="rId72" name="Check Box 420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73</xdr:row>
                    <xdr:rowOff>190500</xdr:rowOff>
                  </from>
                  <to>
                    <xdr:col>4</xdr:col>
                    <xdr:colOff>596900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45" r:id="rId73" name="Check Box 421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74</xdr:row>
                    <xdr:rowOff>190500</xdr:rowOff>
                  </from>
                  <to>
                    <xdr:col>4</xdr:col>
                    <xdr:colOff>596900</xdr:colOff>
                    <xdr:row>76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46" r:id="rId74" name="Check Box 422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75</xdr:row>
                    <xdr:rowOff>190500</xdr:rowOff>
                  </from>
                  <to>
                    <xdr:col>4</xdr:col>
                    <xdr:colOff>596900</xdr:colOff>
                    <xdr:row>77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47" r:id="rId75" name="Check Box 423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76</xdr:row>
                    <xdr:rowOff>190500</xdr:rowOff>
                  </from>
                  <to>
                    <xdr:col>4</xdr:col>
                    <xdr:colOff>596900</xdr:colOff>
                    <xdr:row>78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48" r:id="rId76" name="Check Box 424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77</xdr:row>
                    <xdr:rowOff>190500</xdr:rowOff>
                  </from>
                  <to>
                    <xdr:col>4</xdr:col>
                    <xdr:colOff>596900</xdr:colOff>
                    <xdr:row>79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49" r:id="rId77" name="Check Box 425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78</xdr:row>
                    <xdr:rowOff>190500</xdr:rowOff>
                  </from>
                  <to>
                    <xdr:col>4</xdr:col>
                    <xdr:colOff>596900</xdr:colOff>
                    <xdr:row>80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50" r:id="rId78" name="Check Box 426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79</xdr:row>
                    <xdr:rowOff>190500</xdr:rowOff>
                  </from>
                  <to>
                    <xdr:col>4</xdr:col>
                    <xdr:colOff>596900</xdr:colOff>
                    <xdr:row>81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51" r:id="rId79" name="Check Box 427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80</xdr:row>
                    <xdr:rowOff>190500</xdr:rowOff>
                  </from>
                  <to>
                    <xdr:col>4</xdr:col>
                    <xdr:colOff>596900</xdr:colOff>
                    <xdr:row>82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52" r:id="rId80" name="Check Box 428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81</xdr:row>
                    <xdr:rowOff>190500</xdr:rowOff>
                  </from>
                  <to>
                    <xdr:col>4</xdr:col>
                    <xdr:colOff>596900</xdr:colOff>
                    <xdr:row>83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53" r:id="rId81" name="Check Box 429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82</xdr:row>
                    <xdr:rowOff>190500</xdr:rowOff>
                  </from>
                  <to>
                    <xdr:col>4</xdr:col>
                    <xdr:colOff>596900</xdr:colOff>
                    <xdr:row>84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54" r:id="rId82" name="Check Box 430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83</xdr:row>
                    <xdr:rowOff>190500</xdr:rowOff>
                  </from>
                  <to>
                    <xdr:col>4</xdr:col>
                    <xdr:colOff>596900</xdr:colOff>
                    <xdr:row>85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55" r:id="rId83" name="Check Box 431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84</xdr:row>
                    <xdr:rowOff>190500</xdr:rowOff>
                  </from>
                  <to>
                    <xdr:col>4</xdr:col>
                    <xdr:colOff>596900</xdr:colOff>
                    <xdr:row>86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56" r:id="rId84" name="Check Box 432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85</xdr:row>
                    <xdr:rowOff>190500</xdr:rowOff>
                  </from>
                  <to>
                    <xdr:col>4</xdr:col>
                    <xdr:colOff>596900</xdr:colOff>
                    <xdr:row>87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57" r:id="rId85" name="Check Box 433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86</xdr:row>
                    <xdr:rowOff>190500</xdr:rowOff>
                  </from>
                  <to>
                    <xdr:col>4</xdr:col>
                    <xdr:colOff>596900</xdr:colOff>
                    <xdr:row>88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2" r:id="rId86" name="Check Box 618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87</xdr:row>
                    <xdr:rowOff>190500</xdr:rowOff>
                  </from>
                  <to>
                    <xdr:col>4</xdr:col>
                    <xdr:colOff>596900</xdr:colOff>
                    <xdr:row>89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3" r:id="rId87" name="Check Box 619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88</xdr:row>
                    <xdr:rowOff>190500</xdr:rowOff>
                  </from>
                  <to>
                    <xdr:col>4</xdr:col>
                    <xdr:colOff>596900</xdr:colOff>
                    <xdr:row>90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4" r:id="rId88" name="Check Box 620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89</xdr:row>
                    <xdr:rowOff>190500</xdr:rowOff>
                  </from>
                  <to>
                    <xdr:col>4</xdr:col>
                    <xdr:colOff>596900</xdr:colOff>
                    <xdr:row>91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5" r:id="rId89" name="Check Box 621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90</xdr:row>
                    <xdr:rowOff>190500</xdr:rowOff>
                  </from>
                  <to>
                    <xdr:col>4</xdr:col>
                    <xdr:colOff>596900</xdr:colOff>
                    <xdr:row>92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6" r:id="rId90" name="Check Box 622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91</xdr:row>
                    <xdr:rowOff>190500</xdr:rowOff>
                  </from>
                  <to>
                    <xdr:col>4</xdr:col>
                    <xdr:colOff>596900</xdr:colOff>
                    <xdr:row>93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7" r:id="rId91" name="Check Box 623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92</xdr:row>
                    <xdr:rowOff>190500</xdr:rowOff>
                  </from>
                  <to>
                    <xdr:col>4</xdr:col>
                    <xdr:colOff>596900</xdr:colOff>
                    <xdr:row>94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8" r:id="rId92" name="Check Box 624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93</xdr:row>
                    <xdr:rowOff>190500</xdr:rowOff>
                  </from>
                  <to>
                    <xdr:col>4</xdr:col>
                    <xdr:colOff>596900</xdr:colOff>
                    <xdr:row>95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9" r:id="rId93" name="Check Box 625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94</xdr:row>
                    <xdr:rowOff>190500</xdr:rowOff>
                  </from>
                  <to>
                    <xdr:col>4</xdr:col>
                    <xdr:colOff>596900</xdr:colOff>
                    <xdr:row>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50" r:id="rId94" name="Check Box 626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95</xdr:row>
                    <xdr:rowOff>190500</xdr:rowOff>
                  </from>
                  <to>
                    <xdr:col>4</xdr:col>
                    <xdr:colOff>596900</xdr:colOff>
                    <xdr:row>97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51" r:id="rId95" name="Check Box 627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96</xdr:row>
                    <xdr:rowOff>190500</xdr:rowOff>
                  </from>
                  <to>
                    <xdr:col>4</xdr:col>
                    <xdr:colOff>596900</xdr:colOff>
                    <xdr:row>98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52" r:id="rId96" name="Check Box 628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97</xdr:row>
                    <xdr:rowOff>190500</xdr:rowOff>
                  </from>
                  <to>
                    <xdr:col>4</xdr:col>
                    <xdr:colOff>596900</xdr:colOff>
                    <xdr:row>99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53" r:id="rId97" name="Check Box 629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98</xdr:row>
                    <xdr:rowOff>190500</xdr:rowOff>
                  </from>
                  <to>
                    <xdr:col>4</xdr:col>
                    <xdr:colOff>596900</xdr:colOff>
                    <xdr:row>100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54" r:id="rId98" name="Check Box 630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99</xdr:row>
                    <xdr:rowOff>190500</xdr:rowOff>
                  </from>
                  <to>
                    <xdr:col>4</xdr:col>
                    <xdr:colOff>596900</xdr:colOff>
                    <xdr:row>101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55" r:id="rId99" name="Check Box 631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100</xdr:row>
                    <xdr:rowOff>190500</xdr:rowOff>
                  </from>
                  <to>
                    <xdr:col>4</xdr:col>
                    <xdr:colOff>596900</xdr:colOff>
                    <xdr:row>102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56" r:id="rId100" name="Check Box 632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101</xdr:row>
                    <xdr:rowOff>190500</xdr:rowOff>
                  </from>
                  <to>
                    <xdr:col>4</xdr:col>
                    <xdr:colOff>596900</xdr:colOff>
                    <xdr:row>103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57" r:id="rId101" name="Check Box 633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102</xdr:row>
                    <xdr:rowOff>190500</xdr:rowOff>
                  </from>
                  <to>
                    <xdr:col>4</xdr:col>
                    <xdr:colOff>596900</xdr:colOff>
                    <xdr:row>104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58" r:id="rId102" name="Check Box 634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103</xdr:row>
                    <xdr:rowOff>190500</xdr:rowOff>
                  </from>
                  <to>
                    <xdr:col>4</xdr:col>
                    <xdr:colOff>596900</xdr:colOff>
                    <xdr:row>105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59" r:id="rId103" name="Check Box 635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104</xdr:row>
                    <xdr:rowOff>190500</xdr:rowOff>
                  </from>
                  <to>
                    <xdr:col>4</xdr:col>
                    <xdr:colOff>596900</xdr:colOff>
                    <xdr:row>106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60" r:id="rId104" name="Check Box 636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105</xdr:row>
                    <xdr:rowOff>190500</xdr:rowOff>
                  </from>
                  <to>
                    <xdr:col>4</xdr:col>
                    <xdr:colOff>596900</xdr:colOff>
                    <xdr:row>107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61" r:id="rId105" name="Check Box 637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106</xdr:row>
                    <xdr:rowOff>190500</xdr:rowOff>
                  </from>
                  <to>
                    <xdr:col>4</xdr:col>
                    <xdr:colOff>596900</xdr:colOff>
                    <xdr:row>108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62" r:id="rId106" name="Check Box 638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107</xdr:row>
                    <xdr:rowOff>190500</xdr:rowOff>
                  </from>
                  <to>
                    <xdr:col>4</xdr:col>
                    <xdr:colOff>596900</xdr:colOff>
                    <xdr:row>109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63" r:id="rId107" name="Check Box 639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108</xdr:row>
                    <xdr:rowOff>190500</xdr:rowOff>
                  </from>
                  <to>
                    <xdr:col>4</xdr:col>
                    <xdr:colOff>596900</xdr:colOff>
                    <xdr:row>110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64" r:id="rId108" name="Check Box 640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109</xdr:row>
                    <xdr:rowOff>190500</xdr:rowOff>
                  </from>
                  <to>
                    <xdr:col>4</xdr:col>
                    <xdr:colOff>596900</xdr:colOff>
                    <xdr:row>111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872" r:id="rId109" name="Check Box 848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110</xdr:row>
                    <xdr:rowOff>190500</xdr:rowOff>
                  </from>
                  <to>
                    <xdr:col>4</xdr:col>
                    <xdr:colOff>596900</xdr:colOff>
                    <xdr:row>112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873" r:id="rId110" name="Check Box 849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111</xdr:row>
                    <xdr:rowOff>190500</xdr:rowOff>
                  </from>
                  <to>
                    <xdr:col>4</xdr:col>
                    <xdr:colOff>596900</xdr:colOff>
                    <xdr:row>113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874" r:id="rId111" name="Check Box 850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112</xdr:row>
                    <xdr:rowOff>190500</xdr:rowOff>
                  </from>
                  <to>
                    <xdr:col>4</xdr:col>
                    <xdr:colOff>596900</xdr:colOff>
                    <xdr:row>114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875" r:id="rId112" name="Check Box 851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113</xdr:row>
                    <xdr:rowOff>190500</xdr:rowOff>
                  </from>
                  <to>
                    <xdr:col>4</xdr:col>
                    <xdr:colOff>596900</xdr:colOff>
                    <xdr:row>115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876" r:id="rId113" name="Check Box 852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114</xdr:row>
                    <xdr:rowOff>190500</xdr:rowOff>
                  </from>
                  <to>
                    <xdr:col>4</xdr:col>
                    <xdr:colOff>596900</xdr:colOff>
                    <xdr:row>116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877" r:id="rId114" name="Check Box 853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115</xdr:row>
                    <xdr:rowOff>190500</xdr:rowOff>
                  </from>
                  <to>
                    <xdr:col>4</xdr:col>
                    <xdr:colOff>596900</xdr:colOff>
                    <xdr:row>117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878" r:id="rId115" name="Check Box 854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116</xdr:row>
                    <xdr:rowOff>190500</xdr:rowOff>
                  </from>
                  <to>
                    <xdr:col>4</xdr:col>
                    <xdr:colOff>596900</xdr:colOff>
                    <xdr:row>118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879" r:id="rId116" name="Check Box 855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117</xdr:row>
                    <xdr:rowOff>190500</xdr:rowOff>
                  </from>
                  <to>
                    <xdr:col>4</xdr:col>
                    <xdr:colOff>596900</xdr:colOff>
                    <xdr:row>119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880" r:id="rId117" name="Check Box 856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118</xdr:row>
                    <xdr:rowOff>190500</xdr:rowOff>
                  </from>
                  <to>
                    <xdr:col>4</xdr:col>
                    <xdr:colOff>596900</xdr:colOff>
                    <xdr:row>120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881" r:id="rId118" name="Check Box 857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119</xdr:row>
                    <xdr:rowOff>190500</xdr:rowOff>
                  </from>
                  <to>
                    <xdr:col>4</xdr:col>
                    <xdr:colOff>596900</xdr:colOff>
                    <xdr:row>121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882" r:id="rId119" name="Check Box 858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120</xdr:row>
                    <xdr:rowOff>190500</xdr:rowOff>
                  </from>
                  <to>
                    <xdr:col>4</xdr:col>
                    <xdr:colOff>596900</xdr:colOff>
                    <xdr:row>122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883" r:id="rId120" name="Check Box 859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121</xdr:row>
                    <xdr:rowOff>190500</xdr:rowOff>
                  </from>
                  <to>
                    <xdr:col>4</xdr:col>
                    <xdr:colOff>596900</xdr:colOff>
                    <xdr:row>123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884" r:id="rId121" name="Check Box 860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122</xdr:row>
                    <xdr:rowOff>190500</xdr:rowOff>
                  </from>
                  <to>
                    <xdr:col>4</xdr:col>
                    <xdr:colOff>596900</xdr:colOff>
                    <xdr:row>124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885" r:id="rId122" name="Check Box 861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123</xdr:row>
                    <xdr:rowOff>190500</xdr:rowOff>
                  </from>
                  <to>
                    <xdr:col>4</xdr:col>
                    <xdr:colOff>596900</xdr:colOff>
                    <xdr:row>125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886" r:id="rId123" name="Check Box 862">
              <controlPr defaultSize="0" autoFill="0" autoLine="0" autoPict="0" altText="-">
                <anchor moveWithCells="1">
                  <from>
                    <xdr:col>4</xdr:col>
                    <xdr:colOff>114300</xdr:colOff>
                    <xdr:row>124</xdr:row>
                    <xdr:rowOff>190500</xdr:rowOff>
                  </from>
                  <to>
                    <xdr:col>4</xdr:col>
                    <xdr:colOff>596900</xdr:colOff>
                    <xdr:row>126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2019-11-02T10:15:28Z</dcterms:created>
  <dcterms:modified xsi:type="dcterms:W3CDTF">2019-11-13T15:10:39Z</dcterms:modified>
  <cp:category/>
</cp:coreProperties>
</file>