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8-5 results" sheetId="1" r:id="rId4"/>
    <sheet state="visible" name="128-10 results" sheetId="2" r:id="rId5"/>
    <sheet state="visible" name="128-10 results-2.3.1" sheetId="3" r:id="rId6"/>
    <sheet state="visible" name="128-20 results-2.3.1" sheetId="4" r:id="rId7"/>
    <sheet state="visible" name="128-30 results-2.3.1 1" sheetId="5" r:id="rId8"/>
    <sheet state="visible" name="128-40 results-2.3.1" sheetId="6" r:id="rId9"/>
    <sheet state="visible" name="128-50 results-2.3.1" sheetId="7" r:id="rId10"/>
    <sheet state="visible" name="128-60 results-2.3.1" sheetId="8" r:id="rId11"/>
  </sheets>
  <definedNames/>
  <calcPr/>
  <extLst>
    <ext uri="GoogleSheetsCustomDataVersion1">
      <go:sheetsCustomData xmlns:go="http://customooxmlschemas.google.com/" r:id="rId12" roundtripDataSignature="AMtx7mh0NxgCfkrIz2I9Xl2aJgy5mkyDPQ=="/>
    </ext>
  </extLst>
</workbook>
</file>

<file path=xl/sharedStrings.xml><?xml version="1.0" encoding="utf-8"?>
<sst xmlns="http://schemas.openxmlformats.org/spreadsheetml/2006/main" count="267" uniqueCount="31">
  <si>
    <t>BS=128MB</t>
  </si>
  <si>
    <t>BCI= 5s</t>
  </si>
  <si>
    <t>Throughput</t>
  </si>
  <si>
    <t>Total Num of Samples</t>
  </si>
  <si>
    <t>ITR</t>
  </si>
  <si>
    <t>Node1</t>
  </si>
  <si>
    <t>Node2</t>
  </si>
  <si>
    <t>Node3</t>
  </si>
  <si>
    <t>Node4</t>
  </si>
  <si>
    <t>Node5</t>
  </si>
  <si>
    <t>Mean</t>
  </si>
  <si>
    <t>SUM</t>
  </si>
  <si>
    <t>mean</t>
  </si>
  <si>
    <t>sum</t>
  </si>
  <si>
    <t>STD</t>
  </si>
  <si>
    <t>BCI= 10s</t>
  </si>
  <si>
    <t>AVG</t>
  </si>
  <si>
    <t>any-one-can-mine=False
mining diversity=0.3
Active miners=5
Mining prformed by = 2
mining turnover=0</t>
  </si>
  <si>
    <t>any-one-can-mine=False
mining-diversity=1.0
mining-turnover=0.0
Active miners=5
Mining prformed by = 5</t>
  </si>
  <si>
    <t>any-one-can-mine=True
mining turnover=0</t>
  </si>
  <si>
    <t>any-one-can-mine=False
mining-diversity=0.8
mining-turnover=0.0
Active miners=5
Mining prformed by = 4</t>
  </si>
  <si>
    <t>BCI= 20s</t>
  </si>
  <si>
    <t>avg</t>
  </si>
  <si>
    <t>1ZoWEgqnQgiq8nhijfUemZXFvd5efWwipoxwzB node5</t>
  </si>
  <si>
    <t>12oHYqygYZZv3C4zEhnPdvsE9eQJrmHwQTWeG4 node2</t>
  </si>
  <si>
    <t>BCI= 40s</t>
  </si>
  <si>
    <t>Avg. Latency</t>
  </si>
  <si>
    <t>Max. Latency</t>
  </si>
  <si>
    <t>BCI= 50s</t>
  </si>
  <si>
    <t>128-10 v2.3.1</t>
  </si>
  <si>
    <t>128-5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</si>
</sst>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b/>
      <sz val="12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DD7E6B"/>
        <bgColor rgb="FFDD7E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Font="1"/>
    <xf borderId="1" fillId="2" fontId="1" numFmtId="0" xfId="0" applyAlignment="1" applyBorder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center" readingOrder="0" vertical="center"/>
    </xf>
    <xf borderId="0" fillId="2" fontId="3" numFmtId="0" xfId="0" applyFont="1"/>
    <xf borderId="0" fillId="2" fontId="3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4" fontId="3" numFmtId="0" xfId="0" applyFont="1"/>
    <xf borderId="0" fillId="4" fontId="3" numFmtId="0" xfId="0" applyAlignment="1" applyFont="1">
      <alignment readingOrder="0" shrinkToFit="0" wrapText="1"/>
    </xf>
    <xf borderId="1" fillId="5" fontId="1" numFmtId="0" xfId="0" applyAlignment="1" applyBorder="1" applyFill="1" applyFont="1">
      <alignment horizontal="center" readingOrder="0"/>
    </xf>
    <xf borderId="0" fillId="5" fontId="3" numFmtId="0" xfId="0" applyFont="1"/>
    <xf borderId="0" fillId="5" fontId="1" numFmtId="0" xfId="0" applyFont="1"/>
    <xf borderId="0" fillId="5" fontId="3" numFmtId="0" xfId="0" applyAlignment="1" applyFont="1">
      <alignment readingOrder="0"/>
    </xf>
    <xf borderId="1" fillId="6" fontId="1" numFmtId="0" xfId="0" applyAlignment="1" applyBorder="1" applyFill="1" applyFont="1">
      <alignment horizontal="center" readingOrder="0"/>
    </xf>
    <xf borderId="0" fillId="6" fontId="3" numFmtId="0" xfId="0" applyFont="1"/>
    <xf borderId="0" fillId="6" fontId="1" numFmtId="0" xfId="0" applyFont="1"/>
    <xf borderId="0" fillId="6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3.29"/>
    <col customWidth="1" min="8" max="8" width="8.71"/>
    <col customWidth="1" min="9" max="9" width="12.86"/>
    <col customWidth="1" min="10" max="10" width="13.14"/>
    <col customWidth="1" min="11" max="11" width="15.71"/>
    <col customWidth="1" min="12" max="12" width="11.29"/>
    <col customWidth="1" min="13" max="13" width="12.71"/>
    <col customWidth="1" min="14" max="14" width="13.86"/>
    <col customWidth="1" min="15" max="16" width="8.71"/>
    <col customWidth="1" min="23" max="26" width="8.71"/>
  </cols>
  <sheetData>
    <row r="1">
      <c r="A1" s="1"/>
      <c r="B1" s="1"/>
      <c r="C1" s="1"/>
      <c r="D1" s="1"/>
      <c r="E1" s="1"/>
      <c r="F1" s="1"/>
      <c r="G1" s="2" t="s">
        <v>0</v>
      </c>
      <c r="H1" s="3"/>
      <c r="I1" s="1"/>
      <c r="J1" s="1"/>
      <c r="K1" s="1"/>
      <c r="L1" s="1"/>
      <c r="M1" s="1"/>
      <c r="N1" s="1"/>
    </row>
    <row r="2">
      <c r="A2" s="4" t="s">
        <v>1</v>
      </c>
      <c r="B2" s="5" t="s">
        <v>2</v>
      </c>
      <c r="C2" s="6"/>
      <c r="D2" s="6"/>
      <c r="E2" s="6"/>
      <c r="F2" s="7"/>
      <c r="G2" s="3"/>
      <c r="H2" s="3"/>
      <c r="I2" s="4" t="s">
        <v>1</v>
      </c>
      <c r="J2" s="5" t="s">
        <v>3</v>
      </c>
      <c r="K2" s="6"/>
      <c r="L2" s="6"/>
      <c r="M2" s="6"/>
      <c r="N2" s="7"/>
    </row>
    <row r="3">
      <c r="A3" s="4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1" t="s">
        <v>10</v>
      </c>
      <c r="H3" s="1" t="s">
        <v>11</v>
      </c>
      <c r="I3" s="4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9" t="s">
        <v>12</v>
      </c>
      <c r="P3" s="9" t="s">
        <v>13</v>
      </c>
    </row>
    <row r="4">
      <c r="A4" s="4">
        <v>1.0</v>
      </c>
      <c r="B4" s="4">
        <v>11.9</v>
      </c>
      <c r="C4" s="4">
        <v>17.4</v>
      </c>
      <c r="D4" s="4">
        <v>13.0</v>
      </c>
      <c r="E4" s="4">
        <v>41.8</v>
      </c>
      <c r="F4" s="4">
        <v>17.2</v>
      </c>
      <c r="G4" s="10">
        <f t="shared" ref="G4:G6" si="1">average(B4:F4)</f>
        <v>20.26</v>
      </c>
      <c r="H4" s="10">
        <f t="shared" ref="H4:H15" si="2">SUM(B4:F4)</f>
        <v>101.3</v>
      </c>
      <c r="I4" s="4">
        <v>1.0</v>
      </c>
      <c r="J4" s="4">
        <v>3574.0</v>
      </c>
      <c r="K4" s="4">
        <v>5220.0</v>
      </c>
      <c r="L4" s="4">
        <v>3903.0</v>
      </c>
      <c r="M4" s="4">
        <v>12536.0</v>
      </c>
      <c r="N4" s="4">
        <v>5382.0</v>
      </c>
      <c r="O4" s="11">
        <f t="shared" ref="O4:O6" si="3">SUM(J4:N4)/5</f>
        <v>6123</v>
      </c>
      <c r="P4" s="11">
        <f t="shared" ref="P4:P15" si="4">SUM(J4:N4)</f>
        <v>30615</v>
      </c>
    </row>
    <row r="5">
      <c r="A5" s="4">
        <v>2.0</v>
      </c>
      <c r="B5" s="4">
        <v>4.3</v>
      </c>
      <c r="C5" s="4">
        <v>5.7</v>
      </c>
      <c r="D5" s="4">
        <v>4.6</v>
      </c>
      <c r="E5" s="4">
        <v>89.5</v>
      </c>
      <c r="F5" s="4">
        <v>2.3</v>
      </c>
      <c r="G5" s="10">
        <f t="shared" si="1"/>
        <v>21.28</v>
      </c>
      <c r="H5" s="10">
        <f t="shared" si="2"/>
        <v>106.4</v>
      </c>
      <c r="I5" s="4">
        <v>2.0</v>
      </c>
      <c r="J5" s="4">
        <v>1280.0</v>
      </c>
      <c r="K5" s="4">
        <v>1711.0</v>
      </c>
      <c r="L5" s="4">
        <v>1409.0</v>
      </c>
      <c r="M5" s="4">
        <v>26846.0</v>
      </c>
      <c r="N5" s="4">
        <v>693.0</v>
      </c>
      <c r="O5" s="11">
        <f t="shared" si="3"/>
        <v>6387.8</v>
      </c>
      <c r="P5" s="11">
        <f t="shared" si="4"/>
        <v>31939</v>
      </c>
    </row>
    <row r="6">
      <c r="A6" s="4">
        <v>3.0</v>
      </c>
      <c r="B6" s="4">
        <v>9.1</v>
      </c>
      <c r="C6" s="4">
        <v>11.2</v>
      </c>
      <c r="D6" s="4">
        <v>8.5</v>
      </c>
      <c r="E6" s="4">
        <v>59.5</v>
      </c>
      <c r="F6" s="4">
        <v>4.9</v>
      </c>
      <c r="G6" s="10">
        <f t="shared" si="1"/>
        <v>18.64</v>
      </c>
      <c r="H6" s="10">
        <f t="shared" si="2"/>
        <v>93.2</v>
      </c>
      <c r="I6" s="4">
        <v>3.0</v>
      </c>
      <c r="J6" s="4">
        <v>2728.0</v>
      </c>
      <c r="K6" s="12">
        <v>3369.0</v>
      </c>
      <c r="L6" s="4">
        <v>2557.0</v>
      </c>
      <c r="M6" s="4">
        <v>17872.0</v>
      </c>
      <c r="N6" s="4">
        <v>1475.0</v>
      </c>
      <c r="O6" s="11">
        <f t="shared" si="3"/>
        <v>5600.2</v>
      </c>
      <c r="P6" s="11">
        <f t="shared" si="4"/>
        <v>28001</v>
      </c>
    </row>
    <row r="7">
      <c r="A7" s="4">
        <v>4.0</v>
      </c>
      <c r="B7" s="4">
        <v>7.3</v>
      </c>
      <c r="C7" s="4">
        <v>9.4</v>
      </c>
      <c r="D7" s="4">
        <v>7.7</v>
      </c>
      <c r="E7" s="4">
        <v>63.4</v>
      </c>
      <c r="F7" s="4">
        <v>4.9</v>
      </c>
      <c r="G7" s="10">
        <f t="shared" ref="G7:G13" si="5">AVERAGE(B7:F7)</f>
        <v>18.54</v>
      </c>
      <c r="H7" s="10">
        <f t="shared" si="2"/>
        <v>92.7</v>
      </c>
      <c r="I7" s="4">
        <v>4.0</v>
      </c>
      <c r="J7" s="4">
        <v>2240.0</v>
      </c>
      <c r="K7" s="4">
        <v>2884.0</v>
      </c>
      <c r="L7" s="4">
        <v>2339.0</v>
      </c>
      <c r="M7" s="4">
        <v>19034.0</v>
      </c>
      <c r="N7" s="4">
        <v>1505.0</v>
      </c>
      <c r="O7" s="11">
        <f t="shared" ref="O7:O13" si="6">SUM(J7,K7,L7,M7,N7)/5</f>
        <v>5600.4</v>
      </c>
      <c r="P7" s="11">
        <f t="shared" si="4"/>
        <v>28002</v>
      </c>
    </row>
    <row r="8">
      <c r="A8" s="4">
        <v>5.0</v>
      </c>
      <c r="B8" s="4">
        <v>8.0</v>
      </c>
      <c r="C8" s="4">
        <v>74.0</v>
      </c>
      <c r="D8" s="4">
        <v>9.0</v>
      </c>
      <c r="E8" s="4">
        <v>7.1</v>
      </c>
      <c r="F8" s="4">
        <v>6.4</v>
      </c>
      <c r="G8" s="10">
        <f t="shared" si="5"/>
        <v>20.9</v>
      </c>
      <c r="H8" s="10">
        <f t="shared" si="2"/>
        <v>104.5</v>
      </c>
      <c r="I8" s="4">
        <v>5.0</v>
      </c>
      <c r="J8" s="4">
        <v>2410.0</v>
      </c>
      <c r="K8" s="4">
        <v>22203.0</v>
      </c>
      <c r="L8" s="4">
        <v>2711.0</v>
      </c>
      <c r="M8" s="4">
        <v>2144.0</v>
      </c>
      <c r="N8" s="4">
        <v>1917.0</v>
      </c>
      <c r="O8" s="11">
        <f t="shared" si="6"/>
        <v>6277</v>
      </c>
      <c r="P8" s="11">
        <f t="shared" si="4"/>
        <v>31385</v>
      </c>
    </row>
    <row r="9">
      <c r="A9" s="4">
        <v>6.0</v>
      </c>
      <c r="B9" s="4">
        <v>58.8</v>
      </c>
      <c r="C9" s="4">
        <v>10.3</v>
      </c>
      <c r="D9" s="4">
        <v>11.4</v>
      </c>
      <c r="E9" s="4">
        <v>7.6</v>
      </c>
      <c r="F9" s="4">
        <v>5.6</v>
      </c>
      <c r="G9" s="13">
        <f t="shared" si="5"/>
        <v>18.74</v>
      </c>
      <c r="H9" s="10">
        <f t="shared" si="2"/>
        <v>93.7</v>
      </c>
      <c r="I9" s="4">
        <v>6.0</v>
      </c>
      <c r="J9" s="4">
        <v>17633.0</v>
      </c>
      <c r="K9" s="4">
        <v>3098.0</v>
      </c>
      <c r="L9" s="4">
        <v>3425.0</v>
      </c>
      <c r="M9" s="4">
        <v>2284.0</v>
      </c>
      <c r="N9" s="4">
        <v>1688.0</v>
      </c>
      <c r="O9" s="11">
        <f t="shared" si="6"/>
        <v>5625.6</v>
      </c>
      <c r="P9" s="11">
        <f t="shared" si="4"/>
        <v>28128</v>
      </c>
    </row>
    <row r="10">
      <c r="A10" s="4">
        <v>7.0</v>
      </c>
      <c r="B10" s="4">
        <v>17.0</v>
      </c>
      <c r="C10" s="4">
        <v>13.7</v>
      </c>
      <c r="D10" s="4">
        <v>16.0</v>
      </c>
      <c r="E10" s="4">
        <v>19.6</v>
      </c>
      <c r="F10" s="4">
        <v>13.2</v>
      </c>
      <c r="G10" s="13">
        <f t="shared" si="5"/>
        <v>15.9</v>
      </c>
      <c r="H10" s="10">
        <f t="shared" si="2"/>
        <v>79.5</v>
      </c>
      <c r="I10" s="4">
        <v>7.0</v>
      </c>
      <c r="J10" s="4">
        <v>5103.0</v>
      </c>
      <c r="K10" s="4">
        <v>4101.0</v>
      </c>
      <c r="L10" s="4">
        <v>4820.0</v>
      </c>
      <c r="M10" s="4">
        <v>5875.0</v>
      </c>
      <c r="N10" s="4">
        <v>3954.0</v>
      </c>
      <c r="O10" s="11">
        <f t="shared" si="6"/>
        <v>4770.6</v>
      </c>
      <c r="P10" s="11">
        <f t="shared" si="4"/>
        <v>23853</v>
      </c>
    </row>
    <row r="11">
      <c r="A11" s="4">
        <v>8.0</v>
      </c>
      <c r="B11" s="4">
        <v>8.6</v>
      </c>
      <c r="C11" s="4">
        <v>46.9</v>
      </c>
      <c r="D11" s="4">
        <v>14.4</v>
      </c>
      <c r="E11" s="4">
        <v>6.8</v>
      </c>
      <c r="F11" s="4">
        <v>5.8</v>
      </c>
      <c r="G11" s="13">
        <f t="shared" si="5"/>
        <v>16.5</v>
      </c>
      <c r="H11" s="10">
        <f t="shared" si="2"/>
        <v>82.5</v>
      </c>
      <c r="I11" s="4">
        <v>8.0</v>
      </c>
      <c r="J11" s="4">
        <v>2588.0</v>
      </c>
      <c r="K11" s="4">
        <v>14258.0</v>
      </c>
      <c r="L11" s="4">
        <v>4309.0</v>
      </c>
      <c r="M11" s="4">
        <v>2032.0</v>
      </c>
      <c r="N11" s="4">
        <v>1728.0</v>
      </c>
      <c r="O11" s="11">
        <f t="shared" si="6"/>
        <v>4983</v>
      </c>
      <c r="P11" s="11">
        <f t="shared" si="4"/>
        <v>24915</v>
      </c>
    </row>
    <row r="12">
      <c r="A12" s="4">
        <v>9.0</v>
      </c>
      <c r="B12" s="4">
        <v>54.0</v>
      </c>
      <c r="C12" s="4">
        <v>10.0</v>
      </c>
      <c r="D12" s="4">
        <v>12.4</v>
      </c>
      <c r="E12" s="4">
        <v>6.8</v>
      </c>
      <c r="F12" s="4">
        <v>7.2</v>
      </c>
      <c r="G12" s="13">
        <f t="shared" si="5"/>
        <v>18.08</v>
      </c>
      <c r="H12" s="10">
        <f t="shared" si="2"/>
        <v>90.4</v>
      </c>
      <c r="I12" s="4">
        <v>9.0</v>
      </c>
      <c r="J12" s="4">
        <v>16294.0</v>
      </c>
      <c r="K12" s="4">
        <v>2996.0</v>
      </c>
      <c r="L12" s="4">
        <v>3710.0</v>
      </c>
      <c r="M12" s="4">
        <v>2035.0</v>
      </c>
      <c r="N12" s="4">
        <v>2169.0</v>
      </c>
      <c r="O12" s="11">
        <f t="shared" si="6"/>
        <v>5440.8</v>
      </c>
      <c r="P12" s="11">
        <f t="shared" si="4"/>
        <v>27204</v>
      </c>
    </row>
    <row r="13">
      <c r="A13" s="4">
        <v>10.0</v>
      </c>
      <c r="B13" s="4">
        <v>9.0</v>
      </c>
      <c r="C13" s="4">
        <v>7.5</v>
      </c>
      <c r="D13" s="4">
        <v>65.2</v>
      </c>
      <c r="E13" s="4">
        <v>8.1</v>
      </c>
      <c r="F13" s="4">
        <v>4.78</v>
      </c>
      <c r="G13" s="13">
        <f t="shared" si="5"/>
        <v>18.916</v>
      </c>
      <c r="H13" s="10">
        <f t="shared" si="2"/>
        <v>94.58</v>
      </c>
      <c r="I13" s="4">
        <v>10.0</v>
      </c>
      <c r="J13" s="4">
        <v>2705.0</v>
      </c>
      <c r="K13" s="4">
        <v>2262.0</v>
      </c>
      <c r="L13" s="4">
        <v>19575.0</v>
      </c>
      <c r="M13" s="4">
        <v>2422.0</v>
      </c>
      <c r="N13" s="4">
        <v>1436.0</v>
      </c>
      <c r="O13" s="11">
        <f t="shared" si="6"/>
        <v>5680</v>
      </c>
      <c r="P13" s="11">
        <f t="shared" si="4"/>
        <v>28400</v>
      </c>
    </row>
    <row r="14">
      <c r="F14" s="14" t="s">
        <v>10</v>
      </c>
      <c r="G14" s="15">
        <f>AVERAGE(G4:G13)</f>
        <v>18.7756</v>
      </c>
      <c r="H14" s="3">
        <f t="shared" si="2"/>
        <v>0</v>
      </c>
      <c r="I14" s="13"/>
      <c r="J14" s="13"/>
      <c r="K14" s="13"/>
      <c r="L14" s="13"/>
      <c r="M14" s="13"/>
      <c r="N14" s="13"/>
      <c r="P14" s="11">
        <f t="shared" si="4"/>
        <v>0</v>
      </c>
    </row>
    <row r="15">
      <c r="F15" s="14" t="s">
        <v>14</v>
      </c>
      <c r="G15" s="14">
        <f>STDEV(G4:G13)</f>
        <v>1.732522323</v>
      </c>
      <c r="H15" s="3">
        <f t="shared" si="2"/>
        <v>0</v>
      </c>
      <c r="I15" s="12"/>
      <c r="J15" s="12"/>
      <c r="K15" s="12"/>
      <c r="L15" s="12"/>
      <c r="M15" s="12"/>
      <c r="N15" s="12"/>
      <c r="P15" s="11">
        <f t="shared" si="4"/>
        <v>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B2:F2"/>
    <mergeCell ref="J2:N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2.14"/>
    <col customWidth="1" min="8" max="9" width="8.71"/>
    <col customWidth="1" min="10" max="10" width="10.86"/>
    <col customWidth="1" min="11" max="11" width="6.86"/>
    <col customWidth="1" min="12" max="16" width="8.71"/>
    <col customWidth="1" min="23" max="26" width="8.71"/>
  </cols>
  <sheetData>
    <row r="1">
      <c r="A1" s="1"/>
      <c r="B1" s="1"/>
      <c r="C1" s="1"/>
      <c r="D1" s="1"/>
      <c r="E1" s="1"/>
      <c r="F1" s="1"/>
      <c r="G1" s="2" t="s">
        <v>0</v>
      </c>
      <c r="H1" s="3"/>
      <c r="I1" s="1"/>
      <c r="J1" s="1"/>
      <c r="K1" s="1"/>
      <c r="L1" s="1"/>
      <c r="M1" s="1"/>
      <c r="N1" s="1"/>
    </row>
    <row r="2">
      <c r="A2" s="4" t="s">
        <v>15</v>
      </c>
      <c r="B2" s="5" t="s">
        <v>2</v>
      </c>
      <c r="C2" s="6"/>
      <c r="D2" s="6"/>
      <c r="E2" s="6"/>
      <c r="F2" s="7"/>
      <c r="G2" s="3"/>
      <c r="H2" s="3"/>
      <c r="I2" s="4" t="s">
        <v>15</v>
      </c>
      <c r="J2" s="5" t="s">
        <v>3</v>
      </c>
      <c r="K2" s="6"/>
      <c r="L2" s="6"/>
      <c r="M2" s="6"/>
      <c r="N2" s="7"/>
    </row>
    <row r="3">
      <c r="A3" s="4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1" t="s">
        <v>16</v>
      </c>
      <c r="H3" s="1" t="s">
        <v>11</v>
      </c>
      <c r="I3" s="4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12" t="s">
        <v>16</v>
      </c>
      <c r="P3" s="12" t="s">
        <v>11</v>
      </c>
    </row>
    <row r="4">
      <c r="A4" s="4">
        <v>1.0</v>
      </c>
      <c r="B4" s="4">
        <v>43.1</v>
      </c>
      <c r="C4" s="4">
        <v>14.3</v>
      </c>
      <c r="D4" s="4">
        <v>19.5</v>
      </c>
      <c r="E4" s="4">
        <v>44.0</v>
      </c>
      <c r="F4" s="4">
        <v>3.8</v>
      </c>
      <c r="G4" s="3">
        <f t="shared" ref="G4:G6" si="1">average(B4:F4)</f>
        <v>24.94</v>
      </c>
      <c r="H4" s="3">
        <f t="shared" ref="H4:H13" si="2">SUm(B4:F4)</f>
        <v>124.7</v>
      </c>
      <c r="I4" s="4">
        <v>1.0</v>
      </c>
      <c r="J4" s="4">
        <v>12952.0</v>
      </c>
      <c r="K4" s="4">
        <v>4519.0</v>
      </c>
      <c r="L4" s="4">
        <v>5861.0</v>
      </c>
      <c r="M4" s="4">
        <v>13194.0</v>
      </c>
      <c r="N4" s="4">
        <v>1208.0</v>
      </c>
      <c r="O4" s="11">
        <f t="shared" ref="O4:O6" si="3">SUM(J4:N4)/5</f>
        <v>7546.8</v>
      </c>
      <c r="P4" s="11">
        <f t="shared" ref="P4:P15" si="4">sum(J4:N4)</f>
        <v>37734</v>
      </c>
    </row>
    <row r="5">
      <c r="A5" s="4">
        <v>2.0</v>
      </c>
      <c r="B5" s="4">
        <v>40.7</v>
      </c>
      <c r="C5" s="4">
        <v>8.0</v>
      </c>
      <c r="D5" s="4">
        <v>6.0</v>
      </c>
      <c r="E5" s="4">
        <v>47.0</v>
      </c>
      <c r="F5" s="4">
        <v>2.06</v>
      </c>
      <c r="G5" s="3">
        <f t="shared" si="1"/>
        <v>20.752</v>
      </c>
      <c r="H5" s="3">
        <f t="shared" si="2"/>
        <v>103.76</v>
      </c>
      <c r="I5" s="4">
        <v>2.0</v>
      </c>
      <c r="J5" s="4">
        <v>12456.0</v>
      </c>
      <c r="K5" s="4">
        <v>1982.0</v>
      </c>
      <c r="L5" s="4">
        <v>2407.0</v>
      </c>
      <c r="M5" s="4">
        <v>14109.0</v>
      </c>
      <c r="N5" s="4">
        <v>619.0</v>
      </c>
      <c r="O5" s="11">
        <f t="shared" si="3"/>
        <v>6314.6</v>
      </c>
      <c r="P5" s="11">
        <f t="shared" si="4"/>
        <v>31573</v>
      </c>
    </row>
    <row r="6">
      <c r="A6" s="4">
        <v>3.0</v>
      </c>
      <c r="B6" s="4">
        <v>28.4</v>
      </c>
      <c r="C6" s="4">
        <v>4.3</v>
      </c>
      <c r="D6" s="4">
        <v>15.0</v>
      </c>
      <c r="E6" s="4">
        <v>22.1</v>
      </c>
      <c r="F6" s="4">
        <v>31.6</v>
      </c>
      <c r="G6" s="3">
        <f t="shared" si="1"/>
        <v>20.28</v>
      </c>
      <c r="H6" s="3">
        <f t="shared" si="2"/>
        <v>101.4</v>
      </c>
      <c r="I6" s="4">
        <v>3.0</v>
      </c>
      <c r="J6" s="4">
        <v>8519.0</v>
      </c>
      <c r="K6" s="12">
        <v>5195.0</v>
      </c>
      <c r="L6" s="4">
        <v>4497.0</v>
      </c>
      <c r="M6" s="4">
        <v>6637.0</v>
      </c>
      <c r="N6" s="4">
        <v>9493.0</v>
      </c>
      <c r="O6" s="11">
        <f t="shared" si="3"/>
        <v>6868.2</v>
      </c>
      <c r="P6" s="11">
        <f t="shared" si="4"/>
        <v>34341</v>
      </c>
    </row>
    <row r="7">
      <c r="A7" s="4">
        <v>4.0</v>
      </c>
      <c r="B7" s="4">
        <v>16.4</v>
      </c>
      <c r="C7" s="4">
        <v>6.4</v>
      </c>
      <c r="D7" s="4">
        <v>18.6</v>
      </c>
      <c r="E7" s="4">
        <v>9.7</v>
      </c>
      <c r="F7" s="4">
        <v>38.3</v>
      </c>
      <c r="G7" s="3">
        <f t="shared" ref="G7:G13" si="5">AVERAGE(B7:F7)</f>
        <v>17.88</v>
      </c>
      <c r="H7" s="3">
        <f t="shared" si="2"/>
        <v>89.4</v>
      </c>
      <c r="I7" s="4">
        <v>4.0</v>
      </c>
      <c r="J7" s="4">
        <v>4908.0</v>
      </c>
      <c r="K7" s="4">
        <v>1922.0</v>
      </c>
      <c r="L7" s="4">
        <v>5567.0</v>
      </c>
      <c r="M7" s="4">
        <v>29012.0</v>
      </c>
      <c r="N7" s="4">
        <v>11495.0</v>
      </c>
      <c r="O7" s="11">
        <f t="shared" ref="O7:O13" si="6">SUM(J7,K7,L7,M7,N7)/5</f>
        <v>10580.8</v>
      </c>
      <c r="P7" s="11">
        <f t="shared" si="4"/>
        <v>52904</v>
      </c>
    </row>
    <row r="8">
      <c r="A8" s="4">
        <v>5.0</v>
      </c>
      <c r="B8" s="4">
        <v>14.0</v>
      </c>
      <c r="C8" s="4">
        <v>9.0</v>
      </c>
      <c r="D8" s="4">
        <v>16.0</v>
      </c>
      <c r="E8" s="4">
        <v>5.1</v>
      </c>
      <c r="F8" s="4">
        <v>50.3</v>
      </c>
      <c r="G8" s="3">
        <f t="shared" si="5"/>
        <v>18.88</v>
      </c>
      <c r="H8" s="3">
        <f t="shared" si="2"/>
        <v>94.4</v>
      </c>
      <c r="I8" s="4">
        <v>5.0</v>
      </c>
      <c r="J8" s="4">
        <v>4212.0</v>
      </c>
      <c r="K8" s="4">
        <v>2700.0</v>
      </c>
      <c r="L8" s="4">
        <v>4817.0</v>
      </c>
      <c r="M8" s="4">
        <v>1530.0</v>
      </c>
      <c r="N8" s="4">
        <v>15109.0</v>
      </c>
      <c r="O8" s="11">
        <f t="shared" si="6"/>
        <v>5673.6</v>
      </c>
      <c r="P8" s="11">
        <f t="shared" si="4"/>
        <v>28368</v>
      </c>
    </row>
    <row r="9">
      <c r="A9" s="4">
        <v>6.0</v>
      </c>
      <c r="B9" s="4">
        <v>14.1</v>
      </c>
      <c r="C9" s="4">
        <v>8.2</v>
      </c>
      <c r="D9" s="4">
        <v>9.9</v>
      </c>
      <c r="E9" s="4">
        <v>5.5</v>
      </c>
      <c r="F9" s="4">
        <v>57.2</v>
      </c>
      <c r="G9" s="11">
        <f t="shared" si="5"/>
        <v>18.98</v>
      </c>
      <c r="H9" s="3">
        <f t="shared" si="2"/>
        <v>94.9</v>
      </c>
      <c r="I9" s="4">
        <v>6.0</v>
      </c>
      <c r="J9" s="4">
        <v>4282.0</v>
      </c>
      <c r="K9" s="4">
        <v>2523.0</v>
      </c>
      <c r="L9" s="4">
        <v>3005.0</v>
      </c>
      <c r="M9" s="4">
        <v>1700.0</v>
      </c>
      <c r="N9" s="4">
        <v>17163.0</v>
      </c>
      <c r="O9" s="11">
        <f t="shared" si="6"/>
        <v>5734.6</v>
      </c>
      <c r="P9" s="11">
        <f t="shared" si="4"/>
        <v>28673</v>
      </c>
    </row>
    <row r="10">
      <c r="A10" s="4">
        <v>7.0</v>
      </c>
      <c r="B10" s="4">
        <v>19.2</v>
      </c>
      <c r="C10" s="4">
        <v>17.8</v>
      </c>
      <c r="D10" s="4">
        <v>20.9</v>
      </c>
      <c r="E10" s="4">
        <v>19.9</v>
      </c>
      <c r="F10" s="4">
        <v>15.0</v>
      </c>
      <c r="G10" s="11">
        <f t="shared" si="5"/>
        <v>18.56</v>
      </c>
      <c r="H10" s="3">
        <f t="shared" si="2"/>
        <v>92.8</v>
      </c>
      <c r="I10" s="4">
        <v>7.0</v>
      </c>
      <c r="J10" s="4">
        <v>5759.0</v>
      </c>
      <c r="K10" s="4">
        <v>5345.0</v>
      </c>
      <c r="L10" s="4">
        <v>6267.0</v>
      </c>
      <c r="M10" s="4">
        <v>5980.0</v>
      </c>
      <c r="N10" s="4">
        <v>4496.0</v>
      </c>
      <c r="O10" s="11">
        <f t="shared" si="6"/>
        <v>5569.4</v>
      </c>
      <c r="P10" s="11">
        <f t="shared" si="4"/>
        <v>27847</v>
      </c>
    </row>
    <row r="11">
      <c r="A11" s="4">
        <v>8.0</v>
      </c>
      <c r="B11" s="4">
        <v>81.9</v>
      </c>
      <c r="C11" s="4">
        <v>10.3</v>
      </c>
      <c r="D11" s="4">
        <v>13.2</v>
      </c>
      <c r="E11" s="4">
        <v>6.1</v>
      </c>
      <c r="F11" s="4">
        <v>3.3</v>
      </c>
      <c r="G11" s="11">
        <f t="shared" si="5"/>
        <v>22.96</v>
      </c>
      <c r="H11" s="3">
        <f t="shared" si="2"/>
        <v>114.8</v>
      </c>
      <c r="I11" s="4">
        <v>8.0</v>
      </c>
      <c r="J11" s="4">
        <v>24561.0</v>
      </c>
      <c r="K11" s="4">
        <v>3147.0</v>
      </c>
      <c r="L11" s="4">
        <v>4013.0</v>
      </c>
      <c r="M11" s="4">
        <v>1882.0</v>
      </c>
      <c r="N11" s="4">
        <v>941.0</v>
      </c>
      <c r="O11" s="11">
        <f t="shared" si="6"/>
        <v>6908.8</v>
      </c>
      <c r="P11" s="11">
        <f t="shared" si="4"/>
        <v>34544</v>
      </c>
    </row>
    <row r="12">
      <c r="A12" s="4">
        <v>9.0</v>
      </c>
      <c r="B12" s="4">
        <v>25.3</v>
      </c>
      <c r="C12" s="4">
        <v>15.8</v>
      </c>
      <c r="D12" s="4">
        <v>45.9</v>
      </c>
      <c r="E12" s="4">
        <v>11.2</v>
      </c>
      <c r="F12" s="4">
        <v>6.4</v>
      </c>
      <c r="G12" s="11">
        <f t="shared" si="5"/>
        <v>20.92</v>
      </c>
      <c r="H12" s="3">
        <f t="shared" si="2"/>
        <v>104.6</v>
      </c>
      <c r="I12" s="4">
        <v>9.0</v>
      </c>
      <c r="J12" s="4">
        <v>7819.0</v>
      </c>
      <c r="K12" s="4">
        <v>4940.0</v>
      </c>
      <c r="L12" s="4">
        <v>13777.0</v>
      </c>
      <c r="M12" s="4">
        <v>3494.0</v>
      </c>
      <c r="N12" s="4">
        <v>2020.0</v>
      </c>
      <c r="O12" s="11">
        <f t="shared" si="6"/>
        <v>6410</v>
      </c>
      <c r="P12" s="11">
        <f t="shared" si="4"/>
        <v>32050</v>
      </c>
    </row>
    <row r="13">
      <c r="A13" s="4">
        <v>10.0</v>
      </c>
      <c r="B13" s="4">
        <v>54.0</v>
      </c>
      <c r="C13" s="4">
        <v>6.0</v>
      </c>
      <c r="D13" s="4">
        <v>77.3</v>
      </c>
      <c r="E13" s="4">
        <v>1.5</v>
      </c>
      <c r="F13" s="4">
        <v>1.5</v>
      </c>
      <c r="G13" s="11">
        <f t="shared" si="5"/>
        <v>28.06</v>
      </c>
      <c r="H13" s="3">
        <f t="shared" si="2"/>
        <v>140.3</v>
      </c>
      <c r="I13" s="4">
        <v>10.0</v>
      </c>
      <c r="J13" s="4">
        <v>16204.0</v>
      </c>
      <c r="K13" s="4">
        <v>1879.0</v>
      </c>
      <c r="L13" s="4">
        <v>23187.0</v>
      </c>
      <c r="M13" s="4">
        <v>457.0</v>
      </c>
      <c r="N13" s="4">
        <v>460.0</v>
      </c>
      <c r="O13" s="11">
        <f t="shared" si="6"/>
        <v>8437.4</v>
      </c>
      <c r="P13" s="11">
        <f t="shared" si="4"/>
        <v>42187</v>
      </c>
    </row>
    <row r="14">
      <c r="F14" s="14" t="s">
        <v>10</v>
      </c>
      <c r="G14" s="14">
        <f>AVERAGE(G4:G13)</f>
        <v>21.2212</v>
      </c>
      <c r="H14" s="15"/>
      <c r="P14" s="11">
        <f t="shared" si="4"/>
        <v>0</v>
      </c>
    </row>
    <row r="15">
      <c r="F15" s="14" t="s">
        <v>14</v>
      </c>
      <c r="G15" s="14">
        <f>STDEV(G4:G13)</f>
        <v>3.22436229</v>
      </c>
      <c r="H15" s="14"/>
      <c r="P15" s="11">
        <f t="shared" si="4"/>
        <v>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B2:F2"/>
    <mergeCell ref="J2:N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0.86"/>
    <col customWidth="1" min="11" max="11" width="6.86"/>
    <col customWidth="1" min="12" max="16" width="8.71"/>
    <col customWidth="1" min="17" max="17" width="22.29"/>
    <col customWidth="1" min="18" max="26" width="8.71"/>
  </cols>
  <sheetData>
    <row r="1">
      <c r="A1" s="1"/>
      <c r="B1" s="1"/>
      <c r="C1" s="1"/>
      <c r="D1" s="1"/>
      <c r="E1" s="1"/>
      <c r="F1" s="1"/>
      <c r="G1" s="2" t="s">
        <v>0</v>
      </c>
      <c r="H1" s="3"/>
      <c r="I1" s="1"/>
      <c r="J1" s="1"/>
      <c r="K1" s="1"/>
      <c r="L1" s="1"/>
      <c r="M1" s="1"/>
      <c r="N1" s="1"/>
    </row>
    <row r="2">
      <c r="A2" s="4" t="s">
        <v>15</v>
      </c>
      <c r="B2" s="5" t="s">
        <v>2</v>
      </c>
      <c r="C2" s="6"/>
      <c r="D2" s="6"/>
      <c r="E2" s="6"/>
      <c r="F2" s="7"/>
      <c r="G2" s="3"/>
      <c r="H2" s="3"/>
      <c r="I2" s="4" t="s">
        <v>15</v>
      </c>
      <c r="J2" s="5" t="s">
        <v>3</v>
      </c>
      <c r="K2" s="6"/>
      <c r="L2" s="6"/>
      <c r="M2" s="6"/>
      <c r="N2" s="7"/>
    </row>
    <row r="3">
      <c r="A3" s="4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1" t="s">
        <v>16</v>
      </c>
      <c r="H3" s="1" t="s">
        <v>11</v>
      </c>
      <c r="I3" s="4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8" t="s">
        <v>9</v>
      </c>
      <c r="O3" s="12" t="s">
        <v>16</v>
      </c>
      <c r="P3" s="12" t="s">
        <v>11</v>
      </c>
    </row>
    <row r="4">
      <c r="A4" s="16">
        <v>1.0</v>
      </c>
      <c r="B4" s="16">
        <v>79.3</v>
      </c>
      <c r="C4" s="16">
        <v>3.8</v>
      </c>
      <c r="D4" s="16">
        <v>18.5</v>
      </c>
      <c r="E4" s="16">
        <v>7.8</v>
      </c>
      <c r="F4" s="16">
        <v>15.7</v>
      </c>
      <c r="G4" s="17">
        <v>25.02</v>
      </c>
      <c r="H4" s="17">
        <v>125.1</v>
      </c>
      <c r="I4" s="16">
        <v>1.0</v>
      </c>
      <c r="J4" s="16">
        <v>23777.0</v>
      </c>
      <c r="K4" s="16">
        <v>1134.0</v>
      </c>
      <c r="L4" s="16">
        <v>5599.0</v>
      </c>
      <c r="M4" s="16">
        <v>2406.0</v>
      </c>
      <c r="N4" s="16">
        <v>4724.0</v>
      </c>
      <c r="O4" s="18">
        <v>7528.0</v>
      </c>
      <c r="P4" s="18">
        <v>37640.0</v>
      </c>
      <c r="Q4" s="19" t="s">
        <v>17</v>
      </c>
      <c r="R4" s="20"/>
      <c r="S4" s="20"/>
      <c r="T4" s="20"/>
      <c r="U4" s="20"/>
      <c r="V4" s="20"/>
      <c r="W4" s="20"/>
      <c r="X4" s="20"/>
      <c r="Y4" s="20"/>
      <c r="Z4" s="20"/>
    </row>
    <row r="5">
      <c r="A5" s="16">
        <v>2.0</v>
      </c>
      <c r="B5" s="16">
        <v>107.8</v>
      </c>
      <c r="C5" s="16">
        <v>3.8</v>
      </c>
      <c r="D5" s="16">
        <v>8.6</v>
      </c>
      <c r="E5" s="16">
        <v>5.8</v>
      </c>
      <c r="F5" s="16">
        <v>4.8</v>
      </c>
      <c r="G5" s="17">
        <v>26.16</v>
      </c>
      <c r="H5" s="17">
        <v>130.8</v>
      </c>
      <c r="I5" s="16">
        <v>2.0</v>
      </c>
      <c r="J5" s="16">
        <v>32360.0</v>
      </c>
      <c r="K5" s="16">
        <v>1134.0</v>
      </c>
      <c r="L5" s="16">
        <v>2574.0</v>
      </c>
      <c r="M5" s="16">
        <v>1812.0</v>
      </c>
      <c r="N5" s="16">
        <v>1460.0</v>
      </c>
      <c r="O5" s="18">
        <v>7868.0</v>
      </c>
      <c r="P5" s="18">
        <v>39340.0</v>
      </c>
      <c r="R5" s="20"/>
      <c r="S5" s="20"/>
      <c r="T5" s="20"/>
      <c r="U5" s="20"/>
      <c r="V5" s="20"/>
      <c r="W5" s="20"/>
      <c r="X5" s="20"/>
      <c r="Y5" s="20"/>
      <c r="Z5" s="20"/>
    </row>
    <row r="6">
      <c r="A6" s="16">
        <v>3.0</v>
      </c>
      <c r="B6" s="16">
        <v>86.9</v>
      </c>
      <c r="C6" s="16">
        <v>3.8</v>
      </c>
      <c r="D6" s="16">
        <v>9.6</v>
      </c>
      <c r="E6" s="16">
        <v>8.9</v>
      </c>
      <c r="F6" s="16">
        <v>6.8</v>
      </c>
      <c r="G6" s="17">
        <v>23.2</v>
      </c>
      <c r="H6" s="17">
        <v>116.0</v>
      </c>
      <c r="I6" s="16">
        <v>3.0</v>
      </c>
      <c r="J6" s="16">
        <v>26094.0</v>
      </c>
      <c r="K6" s="21">
        <v>1132.0</v>
      </c>
      <c r="L6" s="16">
        <v>2873.0</v>
      </c>
      <c r="M6" s="16">
        <v>2656.0</v>
      </c>
      <c r="N6" s="16">
        <v>2028.0</v>
      </c>
      <c r="O6" s="18">
        <v>6956.6</v>
      </c>
      <c r="P6" s="18">
        <v>34783.0</v>
      </c>
      <c r="R6" s="20"/>
      <c r="S6" s="20"/>
      <c r="T6" s="20"/>
      <c r="U6" s="20"/>
      <c r="V6" s="20"/>
      <c r="W6" s="20"/>
      <c r="X6" s="20"/>
      <c r="Y6" s="20"/>
      <c r="Z6" s="20"/>
    </row>
    <row r="7">
      <c r="A7" s="16">
        <v>4.0</v>
      </c>
      <c r="B7" s="16">
        <v>97.0</v>
      </c>
      <c r="C7" s="16">
        <v>3.8</v>
      </c>
      <c r="D7" s="16">
        <v>11.2</v>
      </c>
      <c r="E7" s="16">
        <v>5.8</v>
      </c>
      <c r="F7" s="16">
        <v>3.3</v>
      </c>
      <c r="G7" s="17">
        <v>24.22</v>
      </c>
      <c r="H7" s="17">
        <v>121.1</v>
      </c>
      <c r="I7" s="16">
        <v>4.0</v>
      </c>
      <c r="J7" s="16">
        <v>290092.0</v>
      </c>
      <c r="K7" s="16">
        <v>1131.0</v>
      </c>
      <c r="L7" s="16">
        <v>3441.0</v>
      </c>
      <c r="M7" s="16">
        <v>1749.0</v>
      </c>
      <c r="N7" s="16">
        <v>1009.0</v>
      </c>
      <c r="O7" s="18">
        <v>59484.4</v>
      </c>
      <c r="P7" s="18">
        <v>297422.0</v>
      </c>
      <c r="R7" s="20"/>
      <c r="S7" s="20"/>
      <c r="T7" s="20"/>
      <c r="U7" s="20"/>
      <c r="V7" s="20"/>
      <c r="W7" s="20"/>
      <c r="X7" s="20"/>
      <c r="Y7" s="20"/>
      <c r="Z7" s="20"/>
    </row>
    <row r="8">
      <c r="A8" s="22">
        <v>5.0</v>
      </c>
      <c r="B8" s="22">
        <v>85.1</v>
      </c>
      <c r="C8" s="22">
        <v>13.3</v>
      </c>
      <c r="D8" s="22">
        <v>6.5</v>
      </c>
      <c r="E8" s="22">
        <v>17.6</v>
      </c>
      <c r="F8" s="22">
        <v>14.0</v>
      </c>
      <c r="G8" s="23">
        <v>27.3</v>
      </c>
      <c r="H8" s="23">
        <v>136.5</v>
      </c>
      <c r="I8" s="22">
        <v>5.0</v>
      </c>
      <c r="J8" s="22">
        <v>25521.0</v>
      </c>
      <c r="K8" s="22">
        <v>4036.0</v>
      </c>
      <c r="L8" s="22">
        <v>3724.0</v>
      </c>
      <c r="M8" s="22">
        <v>5397.0</v>
      </c>
      <c r="N8" s="22">
        <v>4195.0</v>
      </c>
      <c r="O8" s="24">
        <v>8574.6</v>
      </c>
      <c r="P8" s="24">
        <v>42873.0</v>
      </c>
      <c r="R8" s="25"/>
      <c r="S8" s="25"/>
      <c r="T8" s="25"/>
      <c r="U8" s="25"/>
      <c r="V8" s="25"/>
      <c r="W8" s="25"/>
      <c r="X8" s="25"/>
      <c r="Y8" s="25"/>
      <c r="Z8" s="25"/>
    </row>
    <row r="9">
      <c r="A9" s="22">
        <v>6.0</v>
      </c>
      <c r="B9" s="26">
        <v>21.6</v>
      </c>
      <c r="C9" s="26">
        <v>29.6</v>
      </c>
      <c r="D9" s="26">
        <v>26.2</v>
      </c>
      <c r="E9" s="26">
        <v>10.2</v>
      </c>
      <c r="F9" s="26">
        <v>12.2</v>
      </c>
      <c r="G9" s="23">
        <v>19.96</v>
      </c>
      <c r="H9" s="23">
        <v>99.8</v>
      </c>
      <c r="I9" s="22">
        <v>6.0</v>
      </c>
      <c r="J9" s="26">
        <v>6469.0</v>
      </c>
      <c r="K9" s="26">
        <v>8877.0</v>
      </c>
      <c r="L9" s="26">
        <v>8089.0</v>
      </c>
      <c r="M9" s="26">
        <v>3246.0</v>
      </c>
      <c r="N9" s="26">
        <v>3700.0</v>
      </c>
      <c r="O9" s="24">
        <v>6076.2</v>
      </c>
      <c r="P9" s="24">
        <v>30381.0</v>
      </c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2">
        <v>7.0</v>
      </c>
      <c r="B10" s="26">
        <v>19.6</v>
      </c>
      <c r="C10" s="26">
        <v>25.0</v>
      </c>
      <c r="D10" s="26">
        <v>20.6</v>
      </c>
      <c r="E10" s="26">
        <v>16.5</v>
      </c>
      <c r="F10" s="26">
        <v>11.8</v>
      </c>
      <c r="G10" s="23">
        <v>18.7</v>
      </c>
      <c r="H10" s="23">
        <v>93.5</v>
      </c>
      <c r="I10" s="22">
        <v>7.0</v>
      </c>
      <c r="J10" s="26">
        <v>6156.0</v>
      </c>
      <c r="K10" s="26">
        <v>7571.0</v>
      </c>
      <c r="L10" s="26">
        <v>6469.0</v>
      </c>
      <c r="M10" s="26">
        <v>4964.0</v>
      </c>
      <c r="N10" s="26">
        <v>3613.0</v>
      </c>
      <c r="O10" s="24">
        <v>5754.6</v>
      </c>
      <c r="P10" s="24">
        <v>28773.0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2">
        <v>8.0</v>
      </c>
      <c r="B11" s="26">
        <v>58.2</v>
      </c>
      <c r="C11" s="26">
        <v>9.7</v>
      </c>
      <c r="D11" s="26">
        <v>25.8</v>
      </c>
      <c r="E11" s="26">
        <v>6.5</v>
      </c>
      <c r="F11" s="26">
        <v>7.0</v>
      </c>
      <c r="G11" s="23">
        <v>21.44</v>
      </c>
      <c r="H11" s="23">
        <v>107.2</v>
      </c>
      <c r="I11" s="22">
        <v>8.0</v>
      </c>
      <c r="J11" s="26">
        <v>17468.0</v>
      </c>
      <c r="K11" s="26">
        <v>2916.0</v>
      </c>
      <c r="L11" s="26">
        <v>7730.0</v>
      </c>
      <c r="M11" s="26">
        <v>1947.0</v>
      </c>
      <c r="N11" s="26">
        <v>2107.0</v>
      </c>
      <c r="O11" s="24">
        <v>6433.6</v>
      </c>
      <c r="P11" s="24">
        <v>32168.0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2">
        <v>9.0</v>
      </c>
      <c r="B12" s="26">
        <v>28.8</v>
      </c>
      <c r="C12" s="26">
        <v>15.8</v>
      </c>
      <c r="D12" s="26">
        <v>15.4</v>
      </c>
      <c r="E12" s="26">
        <v>18.6</v>
      </c>
      <c r="F12" s="26">
        <v>17.9</v>
      </c>
      <c r="G12" s="23">
        <v>19.3</v>
      </c>
      <c r="H12" s="23">
        <v>96.5</v>
      </c>
      <c r="I12" s="22">
        <v>9.0</v>
      </c>
      <c r="J12" s="26">
        <v>8705.0</v>
      </c>
      <c r="K12" s="26">
        <v>4813.0</v>
      </c>
      <c r="L12" s="26">
        <v>4665.0</v>
      </c>
      <c r="M12" s="26">
        <v>5637.0</v>
      </c>
      <c r="N12" s="26">
        <v>5382.0</v>
      </c>
      <c r="O12" s="24">
        <v>5840.4</v>
      </c>
      <c r="P12" s="24">
        <v>29202.0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2">
        <v>10.0</v>
      </c>
      <c r="B13" s="26">
        <v>34.4</v>
      </c>
      <c r="C13" s="26">
        <v>21.9</v>
      </c>
      <c r="D13" s="26">
        <v>12.4</v>
      </c>
      <c r="E13" s="26">
        <v>17.5</v>
      </c>
      <c r="F13" s="26">
        <v>9.0</v>
      </c>
      <c r="G13" s="23">
        <v>19.04</v>
      </c>
      <c r="H13" s="23">
        <v>95.2</v>
      </c>
      <c r="I13" s="22">
        <v>10.0</v>
      </c>
      <c r="J13" s="26">
        <v>10381.0</v>
      </c>
      <c r="K13" s="26">
        <v>6614.0</v>
      </c>
      <c r="L13" s="26">
        <v>3740.0</v>
      </c>
      <c r="M13" s="26">
        <v>5259.0</v>
      </c>
      <c r="N13" s="26">
        <v>2705.0</v>
      </c>
      <c r="O13" s="24">
        <v>5739.8</v>
      </c>
      <c r="P13" s="24">
        <v>28699.0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7">
        <v>11.0</v>
      </c>
      <c r="B14" s="26">
        <v>17.8</v>
      </c>
      <c r="C14" s="26">
        <v>22.7</v>
      </c>
      <c r="D14" s="26">
        <v>21.0</v>
      </c>
      <c r="E14" s="26">
        <v>14.4</v>
      </c>
      <c r="F14" s="26">
        <v>21.2</v>
      </c>
      <c r="G14" s="24">
        <v>18.975</v>
      </c>
      <c r="H14" s="24">
        <v>97.1</v>
      </c>
      <c r="I14" s="27">
        <v>11.0</v>
      </c>
      <c r="J14" s="26">
        <v>5331.0</v>
      </c>
      <c r="K14" s="26">
        <v>6798.0</v>
      </c>
      <c r="L14" s="26">
        <v>6293.0</v>
      </c>
      <c r="M14" s="26">
        <v>4309.0</v>
      </c>
      <c r="N14" s="26">
        <v>6372.0</v>
      </c>
      <c r="O14" s="24">
        <v>5820.6</v>
      </c>
      <c r="P14" s="24">
        <v>29103.0</v>
      </c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7">
        <v>12.0</v>
      </c>
      <c r="B15" s="26">
        <v>19.9</v>
      </c>
      <c r="C15" s="26">
        <v>29.2</v>
      </c>
      <c r="D15" s="26">
        <v>23.1</v>
      </c>
      <c r="E15" s="26">
        <v>12.3</v>
      </c>
      <c r="F15" s="26">
        <v>14.3</v>
      </c>
      <c r="G15" s="24">
        <v>21.125</v>
      </c>
      <c r="H15" s="24">
        <v>98.8</v>
      </c>
      <c r="I15" s="27">
        <v>12.0</v>
      </c>
      <c r="J15" s="26">
        <v>6063.0</v>
      </c>
      <c r="K15" s="26">
        <v>8905.0</v>
      </c>
      <c r="L15" s="26">
        <v>6930.0</v>
      </c>
      <c r="M15" s="26">
        <v>3764.0</v>
      </c>
      <c r="N15" s="26">
        <v>4378.0</v>
      </c>
      <c r="O15" s="24">
        <v>6008.0</v>
      </c>
      <c r="P15" s="24">
        <v>30040.0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7">
        <v>13.0</v>
      </c>
      <c r="B16" s="26">
        <v>65.2</v>
      </c>
      <c r="C16" s="26">
        <v>13.8</v>
      </c>
      <c r="D16" s="26">
        <v>12.6</v>
      </c>
      <c r="E16" s="26">
        <v>9.7</v>
      </c>
      <c r="F16" s="26">
        <v>13.3</v>
      </c>
      <c r="G16" s="24">
        <v>25.325</v>
      </c>
      <c r="H16" s="24">
        <v>114.6</v>
      </c>
      <c r="I16" s="27">
        <v>13.0</v>
      </c>
      <c r="J16" s="26">
        <v>19559.0</v>
      </c>
      <c r="K16" s="26">
        <v>4169.0</v>
      </c>
      <c r="L16" s="26">
        <v>3824.0</v>
      </c>
      <c r="M16" s="26">
        <v>3018.0</v>
      </c>
      <c r="N16" s="26">
        <v>4056.0</v>
      </c>
      <c r="O16" s="24">
        <v>6925.2</v>
      </c>
      <c r="P16" s="25">
        <f>sum(J16:N16)</f>
        <v>34626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7">
        <v>14.0</v>
      </c>
      <c r="B17" s="26">
        <v>21.9</v>
      </c>
      <c r="C17" s="26">
        <v>9.6</v>
      </c>
      <c r="D17" s="26">
        <v>68.8</v>
      </c>
      <c r="E17" s="26">
        <v>8.1</v>
      </c>
      <c r="F17" s="26">
        <v>6.7</v>
      </c>
      <c r="G17" s="24">
        <v>27.1</v>
      </c>
      <c r="H17" s="24">
        <v>115.1</v>
      </c>
      <c r="I17" s="27">
        <v>14.0</v>
      </c>
      <c r="J17" s="26">
        <v>6959.0</v>
      </c>
      <c r="K17" s="26">
        <v>3098.0</v>
      </c>
      <c r="L17" s="26">
        <v>20631.0</v>
      </c>
      <c r="M17" s="26">
        <v>2597.0</v>
      </c>
      <c r="N17" s="26">
        <v>2151.0</v>
      </c>
      <c r="O17" s="25">
        <f>AVERAGE(J17:N17)</f>
        <v>7087.2</v>
      </c>
      <c r="P17" s="25">
        <f>SUM(J17:N17)</f>
        <v>35436</v>
      </c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F18" s="9" t="s">
        <v>10</v>
      </c>
      <c r="G18" s="11">
        <f>AVERAGE(G8:G17)</f>
        <v>21.8265</v>
      </c>
      <c r="H18" s="11">
        <f t="shared" ref="H18:H19" si="1">SUm(B18:F18)</f>
        <v>0</v>
      </c>
      <c r="N18" s="9" t="s">
        <v>10</v>
      </c>
      <c r="O18" s="11">
        <f>AVERAGE(O8:O17)</f>
        <v>6426.02</v>
      </c>
    </row>
    <row r="19">
      <c r="F19" s="9" t="s">
        <v>14</v>
      </c>
      <c r="G19" s="9">
        <f>STDEV(G8:G17)</f>
        <v>3.434913107</v>
      </c>
      <c r="H19" s="11">
        <f t="shared" si="1"/>
        <v>0</v>
      </c>
      <c r="N19" s="9" t="s">
        <v>14</v>
      </c>
      <c r="O19" s="11">
        <f>STDEV(O8:O17)</f>
        <v>896.3564988</v>
      </c>
    </row>
    <row r="21" ht="15.75" customHeight="1"/>
    <row r="22">
      <c r="A22" s="28">
        <v>15.0</v>
      </c>
      <c r="B22" s="28">
        <v>28.0</v>
      </c>
      <c r="C22" s="28">
        <v>30.0</v>
      </c>
      <c r="D22" s="28">
        <v>38.8</v>
      </c>
      <c r="E22" s="28">
        <v>20.0</v>
      </c>
      <c r="F22" s="28">
        <v>15.2</v>
      </c>
      <c r="G22" s="29">
        <f t="shared" ref="G22:G27" si="2">AVERAGE(B22:F22)</f>
        <v>26.4</v>
      </c>
      <c r="H22" s="29">
        <f t="shared" ref="H22:H27" si="3">SUm(B22:F22)</f>
        <v>132</v>
      </c>
      <c r="I22" s="28">
        <v>9.0</v>
      </c>
      <c r="J22" s="28">
        <v>8444.0</v>
      </c>
      <c r="K22" s="28">
        <v>9014.0</v>
      </c>
      <c r="L22" s="28">
        <v>11659.0</v>
      </c>
      <c r="M22" s="28">
        <v>6033.0</v>
      </c>
      <c r="N22" s="28">
        <v>4589.0</v>
      </c>
      <c r="O22" s="29">
        <f t="shared" ref="O22:O23" si="4">SUM(J22:N22)/5</f>
        <v>7947.8</v>
      </c>
      <c r="P22" s="29">
        <f>SUM(J22:N22)</f>
        <v>39739</v>
      </c>
      <c r="Q22" s="30" t="s">
        <v>18</v>
      </c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8">
        <v>16.0</v>
      </c>
      <c r="B23" s="28">
        <v>12.5</v>
      </c>
      <c r="C23" s="28">
        <v>12.8</v>
      </c>
      <c r="D23" s="28">
        <v>53.9</v>
      </c>
      <c r="E23" s="28">
        <v>8.3</v>
      </c>
      <c r="F23" s="28">
        <v>9.6</v>
      </c>
      <c r="G23" s="29">
        <f t="shared" si="2"/>
        <v>19.42</v>
      </c>
      <c r="H23" s="29">
        <f t="shared" si="3"/>
        <v>97.1</v>
      </c>
      <c r="I23" s="28">
        <v>10.0</v>
      </c>
      <c r="J23" s="28">
        <v>3863.0</v>
      </c>
      <c r="K23" s="28">
        <v>3956.0</v>
      </c>
      <c r="L23" s="28">
        <v>16261.0</v>
      </c>
      <c r="M23" s="28">
        <v>2542.0</v>
      </c>
      <c r="N23" s="28">
        <v>2968.0</v>
      </c>
      <c r="O23" s="29">
        <f t="shared" si="4"/>
        <v>5918</v>
      </c>
      <c r="P23" s="29">
        <f t="shared" ref="P23:P27" si="5">sum(J23:N23)</f>
        <v>29590</v>
      </c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31">
        <v>17.0</v>
      </c>
      <c r="B24" s="31">
        <v>48.0</v>
      </c>
      <c r="C24" s="31">
        <v>20.9</v>
      </c>
      <c r="D24" s="31">
        <v>12.1</v>
      </c>
      <c r="E24" s="31">
        <v>47.1</v>
      </c>
      <c r="F24" s="31">
        <v>6.2</v>
      </c>
      <c r="G24" s="32">
        <f t="shared" si="2"/>
        <v>26.86</v>
      </c>
      <c r="H24" s="33">
        <f t="shared" si="3"/>
        <v>134.3</v>
      </c>
      <c r="I24" s="31">
        <v>5.0</v>
      </c>
      <c r="J24" s="31">
        <v>14415.0</v>
      </c>
      <c r="K24" s="31">
        <v>6274.0</v>
      </c>
      <c r="L24" s="31">
        <v>3693.0</v>
      </c>
      <c r="M24" s="31">
        <v>14118.0</v>
      </c>
      <c r="N24" s="31">
        <v>1898.0</v>
      </c>
      <c r="O24" s="32">
        <f t="shared" ref="O24:O27" si="6">SUM(J24,K24,L24,M24,N24)/5</f>
        <v>8079.6</v>
      </c>
      <c r="P24" s="32">
        <f t="shared" si="5"/>
        <v>40398</v>
      </c>
      <c r="Q24" s="34" t="s">
        <v>19</v>
      </c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1">
        <v>18.0</v>
      </c>
      <c r="B25" s="31">
        <v>84.6</v>
      </c>
      <c r="C25" s="31">
        <v>9.6</v>
      </c>
      <c r="D25" s="31">
        <v>9.5</v>
      </c>
      <c r="E25" s="31">
        <v>12.7</v>
      </c>
      <c r="F25" s="31">
        <v>8.5</v>
      </c>
      <c r="G25" s="32">
        <f t="shared" si="2"/>
        <v>24.98</v>
      </c>
      <c r="H25" s="33">
        <f t="shared" si="3"/>
        <v>124.9</v>
      </c>
      <c r="I25" s="31">
        <v>6.0</v>
      </c>
      <c r="J25" s="31">
        <v>25377.0</v>
      </c>
      <c r="K25" s="31">
        <v>2896.0</v>
      </c>
      <c r="L25" s="31">
        <v>2864.0</v>
      </c>
      <c r="M25" s="31">
        <v>3818.0</v>
      </c>
      <c r="N25" s="31">
        <v>2606.0</v>
      </c>
      <c r="O25" s="32">
        <f t="shared" si="6"/>
        <v>7512.2</v>
      </c>
      <c r="P25" s="32">
        <f t="shared" si="5"/>
        <v>37561</v>
      </c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5">
        <v>19.0</v>
      </c>
      <c r="B26" s="35">
        <v>25.7</v>
      </c>
      <c r="C26" s="35">
        <v>25.8</v>
      </c>
      <c r="D26" s="35">
        <v>29.2</v>
      </c>
      <c r="E26" s="35">
        <v>10.5</v>
      </c>
      <c r="F26" s="35">
        <v>7.3</v>
      </c>
      <c r="G26" s="36">
        <f t="shared" si="2"/>
        <v>19.7</v>
      </c>
      <c r="H26" s="37">
        <f t="shared" si="3"/>
        <v>98.5</v>
      </c>
      <c r="I26" s="35">
        <v>7.0</v>
      </c>
      <c r="J26" s="35">
        <v>7699.0</v>
      </c>
      <c r="K26" s="35">
        <v>7754.0</v>
      </c>
      <c r="L26" s="35">
        <v>8769.0</v>
      </c>
      <c r="M26" s="35">
        <v>3154.0</v>
      </c>
      <c r="N26" s="35">
        <v>2197.0</v>
      </c>
      <c r="O26" s="36">
        <f t="shared" si="6"/>
        <v>5914.6</v>
      </c>
      <c r="P26" s="36">
        <f t="shared" si="5"/>
        <v>29573</v>
      </c>
      <c r="Q26" s="38" t="s">
        <v>20</v>
      </c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5">
        <v>20.0</v>
      </c>
      <c r="B27" s="35">
        <v>16.3</v>
      </c>
      <c r="C27" s="35">
        <v>22.9</v>
      </c>
      <c r="D27" s="35">
        <v>22.3</v>
      </c>
      <c r="E27" s="35">
        <v>14.7</v>
      </c>
      <c r="F27" s="35">
        <v>12.7</v>
      </c>
      <c r="G27" s="36">
        <f t="shared" si="2"/>
        <v>17.78</v>
      </c>
      <c r="H27" s="37">
        <f t="shared" si="3"/>
        <v>88.9</v>
      </c>
      <c r="I27" s="35">
        <v>8.0</v>
      </c>
      <c r="J27" s="35">
        <v>4981.0</v>
      </c>
      <c r="K27" s="35">
        <v>6879.0</v>
      </c>
      <c r="L27" s="35">
        <v>6803.0</v>
      </c>
      <c r="M27" s="35">
        <v>4472.0</v>
      </c>
      <c r="N27" s="35">
        <v>3885.0</v>
      </c>
      <c r="O27" s="36">
        <f t="shared" si="6"/>
        <v>5404</v>
      </c>
      <c r="P27" s="36">
        <f t="shared" si="5"/>
        <v>27020</v>
      </c>
      <c r="R27" s="36"/>
      <c r="S27" s="36"/>
      <c r="T27" s="36"/>
      <c r="U27" s="36"/>
      <c r="V27" s="36"/>
      <c r="W27" s="36"/>
      <c r="X27" s="36"/>
      <c r="Y27" s="36"/>
      <c r="Z27" s="3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B2:F2"/>
    <mergeCell ref="J2:N2"/>
    <mergeCell ref="Q4:Q8"/>
    <mergeCell ref="Q22:Q23"/>
    <mergeCell ref="Q24:Q25"/>
    <mergeCell ref="Q26:Q2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0.86"/>
    <col customWidth="1" min="10" max="10" width="6.86"/>
    <col customWidth="1" min="11" max="13" width="8.71"/>
    <col customWidth="1" min="14" max="14" width="15.71"/>
    <col customWidth="1" min="15" max="26" width="8.71"/>
  </cols>
  <sheetData>
    <row r="1">
      <c r="A1" s="1"/>
      <c r="B1" s="1"/>
      <c r="C1" s="1"/>
      <c r="D1" s="1"/>
      <c r="E1" s="1"/>
      <c r="F1" s="1"/>
      <c r="G1" s="2" t="s">
        <v>0</v>
      </c>
      <c r="H1" s="3"/>
      <c r="I1" s="1"/>
      <c r="J1" s="1"/>
      <c r="K1" s="1"/>
      <c r="L1" s="1"/>
      <c r="M1" s="1"/>
      <c r="N1" s="1"/>
    </row>
    <row r="2">
      <c r="A2" s="4" t="s">
        <v>21</v>
      </c>
      <c r="B2" s="5" t="s">
        <v>2</v>
      </c>
      <c r="C2" s="6"/>
      <c r="D2" s="6"/>
      <c r="E2" s="6"/>
      <c r="F2" s="7"/>
      <c r="G2" s="2" t="s">
        <v>22</v>
      </c>
      <c r="H2" s="4" t="s">
        <v>21</v>
      </c>
      <c r="I2" s="5" t="s">
        <v>3</v>
      </c>
      <c r="J2" s="6"/>
      <c r="K2" s="6"/>
      <c r="L2" s="6"/>
      <c r="M2" s="7"/>
      <c r="N2" s="9" t="s">
        <v>22</v>
      </c>
    </row>
    <row r="3">
      <c r="A3" s="4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3"/>
      <c r="H3" s="4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8" t="s">
        <v>9</v>
      </c>
    </row>
    <row r="4">
      <c r="A4" s="4">
        <v>1.0</v>
      </c>
      <c r="B4" s="4">
        <v>54.4</v>
      </c>
      <c r="C4" s="4">
        <v>47.5</v>
      </c>
      <c r="D4" s="4">
        <v>31.3</v>
      </c>
      <c r="E4" s="4">
        <v>22.0</v>
      </c>
      <c r="F4" s="4">
        <v>14.6</v>
      </c>
      <c r="G4" s="3">
        <f t="shared" ref="G4:G6" si="1">average(B4:F4)</f>
        <v>33.96</v>
      </c>
      <c r="H4" s="4">
        <v>1.0</v>
      </c>
      <c r="I4" s="9">
        <v>16372.0</v>
      </c>
      <c r="J4" s="4">
        <v>13033.0</v>
      </c>
      <c r="K4" s="4">
        <v>8513.0</v>
      </c>
      <c r="L4" s="9">
        <v>7693.0</v>
      </c>
      <c r="M4" s="4">
        <v>5174.0</v>
      </c>
      <c r="N4" s="11">
        <f t="shared" ref="N4:N6" si="2">SUM(I4:M4)/5</f>
        <v>10157</v>
      </c>
      <c r="O4" s="11">
        <f t="shared" ref="O4:O13" si="3">SUM(I4:M4)</f>
        <v>50785</v>
      </c>
    </row>
    <row r="5">
      <c r="A5" s="4">
        <v>2.0</v>
      </c>
      <c r="B5" s="4">
        <v>28.7</v>
      </c>
      <c r="C5" s="4">
        <v>41.6</v>
      </c>
      <c r="D5" s="4">
        <v>16.5</v>
      </c>
      <c r="E5" s="4">
        <v>32.0</v>
      </c>
      <c r="F5" s="4">
        <v>12.9</v>
      </c>
      <c r="G5" s="3">
        <f t="shared" si="1"/>
        <v>26.34</v>
      </c>
      <c r="H5" s="4">
        <v>2.0</v>
      </c>
      <c r="I5" s="4">
        <v>8604.0</v>
      </c>
      <c r="J5" s="4">
        <v>12477.0</v>
      </c>
      <c r="K5" s="4">
        <v>5244.0</v>
      </c>
      <c r="L5" s="4">
        <v>9847.0</v>
      </c>
      <c r="M5" s="4">
        <v>3875.0</v>
      </c>
      <c r="N5" s="11">
        <f t="shared" si="2"/>
        <v>8009.4</v>
      </c>
      <c r="O5" s="11">
        <f t="shared" si="3"/>
        <v>40047</v>
      </c>
    </row>
    <row r="6">
      <c r="A6" s="4">
        <v>3.0</v>
      </c>
      <c r="B6" s="4">
        <v>27.2</v>
      </c>
      <c r="C6" s="4">
        <v>54.5</v>
      </c>
      <c r="D6" s="4">
        <v>17.2</v>
      </c>
      <c r="E6" s="4">
        <v>9.0</v>
      </c>
      <c r="F6" s="4">
        <v>17.6</v>
      </c>
      <c r="G6" s="3">
        <f t="shared" si="1"/>
        <v>25.1</v>
      </c>
      <c r="H6" s="4">
        <v>3.0</v>
      </c>
      <c r="I6" s="4">
        <v>9099.0</v>
      </c>
      <c r="J6" s="12">
        <v>16878.0</v>
      </c>
      <c r="K6" s="4">
        <v>6085.0</v>
      </c>
      <c r="L6" s="4">
        <v>2727.0</v>
      </c>
      <c r="M6" s="4">
        <v>5336.0</v>
      </c>
      <c r="N6" s="11">
        <f t="shared" si="2"/>
        <v>8025</v>
      </c>
      <c r="O6" s="11">
        <f t="shared" si="3"/>
        <v>40125</v>
      </c>
    </row>
    <row r="7">
      <c r="A7" s="4">
        <v>4.0</v>
      </c>
      <c r="B7" s="4">
        <v>84.3</v>
      </c>
      <c r="C7" s="4">
        <v>15.8</v>
      </c>
      <c r="D7" s="4">
        <v>13.0</v>
      </c>
      <c r="E7" s="4">
        <v>11.4</v>
      </c>
      <c r="F7" s="4">
        <v>12.2</v>
      </c>
      <c r="G7" s="3">
        <f>AVERAGE(B7:F7)</f>
        <v>27.34</v>
      </c>
      <c r="H7" s="4">
        <v>4.0</v>
      </c>
      <c r="I7" s="4">
        <v>25330.0</v>
      </c>
      <c r="J7" s="4">
        <v>5888.0</v>
      </c>
      <c r="K7" s="4">
        <v>4791.0</v>
      </c>
      <c r="L7" s="4">
        <v>3406.0</v>
      </c>
      <c r="M7" s="4">
        <v>4593.0</v>
      </c>
      <c r="N7" s="11">
        <f>SUM(I7,J7,K7,L7,M7)/5</f>
        <v>8801.6</v>
      </c>
      <c r="O7" s="11">
        <f t="shared" si="3"/>
        <v>44008</v>
      </c>
    </row>
    <row r="8">
      <c r="A8" s="4">
        <v>5.0</v>
      </c>
      <c r="B8" s="4">
        <v>21.8</v>
      </c>
      <c r="C8" s="4">
        <v>42.3</v>
      </c>
      <c r="D8" s="4">
        <v>16.4</v>
      </c>
      <c r="E8" s="4">
        <v>22.4</v>
      </c>
      <c r="F8" s="4">
        <v>10.7</v>
      </c>
      <c r="G8" s="2">
        <v>22.72</v>
      </c>
      <c r="H8" s="4">
        <v>5.0</v>
      </c>
      <c r="I8" s="4">
        <v>6639.0</v>
      </c>
      <c r="J8" s="4">
        <v>13261.0</v>
      </c>
      <c r="K8" s="4">
        <v>4926.0</v>
      </c>
      <c r="L8" s="4">
        <v>6718.0</v>
      </c>
      <c r="M8" s="4">
        <v>3206.0</v>
      </c>
      <c r="N8" s="9">
        <v>6950.0</v>
      </c>
      <c r="O8" s="11">
        <f t="shared" si="3"/>
        <v>34750</v>
      </c>
    </row>
    <row r="9">
      <c r="A9" s="4">
        <v>6.0</v>
      </c>
      <c r="B9" s="4">
        <v>75.9</v>
      </c>
      <c r="C9" s="4">
        <v>6.1</v>
      </c>
      <c r="D9" s="4">
        <v>52.7</v>
      </c>
      <c r="E9" s="4">
        <v>6.6</v>
      </c>
      <c r="F9" s="4">
        <v>6.3</v>
      </c>
      <c r="G9" s="2">
        <v>29.52</v>
      </c>
      <c r="H9" s="4">
        <v>6.0</v>
      </c>
      <c r="I9" s="4">
        <v>22772.0</v>
      </c>
      <c r="J9" s="4">
        <v>1903.0</v>
      </c>
      <c r="K9" s="4">
        <v>15885.0</v>
      </c>
      <c r="L9" s="4">
        <v>2066.0</v>
      </c>
      <c r="M9" s="4">
        <v>2014.0</v>
      </c>
      <c r="N9" s="9">
        <v>8928.0</v>
      </c>
      <c r="O9" s="11">
        <f t="shared" si="3"/>
        <v>44640</v>
      </c>
    </row>
    <row r="10">
      <c r="A10" s="4">
        <v>7.0</v>
      </c>
      <c r="B10" s="4">
        <v>70.8</v>
      </c>
      <c r="C10" s="4">
        <v>19.8</v>
      </c>
      <c r="D10" s="4">
        <v>35.5</v>
      </c>
      <c r="E10" s="4">
        <v>12.7</v>
      </c>
      <c r="F10" s="4">
        <v>9.0</v>
      </c>
      <c r="G10" s="9">
        <v>29.56</v>
      </c>
      <c r="H10" s="4">
        <v>7.0</v>
      </c>
      <c r="I10" s="4">
        <v>21252.0</v>
      </c>
      <c r="J10" s="4">
        <v>5944.0</v>
      </c>
      <c r="K10" s="4">
        <v>10647.0</v>
      </c>
      <c r="L10" s="4">
        <v>3797.0</v>
      </c>
      <c r="M10" s="4">
        <v>2701.0</v>
      </c>
      <c r="N10" s="9">
        <v>8868.2</v>
      </c>
      <c r="O10" s="11">
        <f t="shared" si="3"/>
        <v>44341</v>
      </c>
    </row>
    <row r="11">
      <c r="A11" s="4">
        <v>8.0</v>
      </c>
      <c r="B11" s="4">
        <v>31.0</v>
      </c>
      <c r="C11" s="4">
        <v>22.4</v>
      </c>
      <c r="D11" s="4">
        <v>28.8</v>
      </c>
      <c r="E11" s="4">
        <v>32.3</v>
      </c>
      <c r="F11" s="4">
        <v>16.5</v>
      </c>
      <c r="G11" s="9">
        <v>26.2</v>
      </c>
      <c r="H11" s="4">
        <v>8.0</v>
      </c>
      <c r="I11" s="4">
        <v>9306.0</v>
      </c>
      <c r="J11" s="4">
        <v>6720.0</v>
      </c>
      <c r="K11" s="4">
        <v>8636.0</v>
      </c>
      <c r="L11" s="4">
        <v>9737.0</v>
      </c>
      <c r="M11" s="4">
        <v>5162.0</v>
      </c>
      <c r="N11" s="9">
        <v>7912.2</v>
      </c>
      <c r="O11" s="11">
        <f t="shared" si="3"/>
        <v>39561</v>
      </c>
    </row>
    <row r="12">
      <c r="A12" s="4">
        <v>9.0</v>
      </c>
      <c r="B12" s="4">
        <v>24.3</v>
      </c>
      <c r="C12" s="4">
        <v>17.0</v>
      </c>
      <c r="D12" s="4">
        <v>51.6</v>
      </c>
      <c r="E12" s="4">
        <v>18.8</v>
      </c>
      <c r="F12" s="4">
        <v>11.2</v>
      </c>
      <c r="G12" s="9">
        <v>24.58</v>
      </c>
      <c r="H12" s="4">
        <v>9.0</v>
      </c>
      <c r="I12" s="4">
        <v>8064.0</v>
      </c>
      <c r="J12" s="4">
        <v>5623.0</v>
      </c>
      <c r="K12" s="4">
        <v>15493.0</v>
      </c>
      <c r="L12" s="4">
        <v>6182.0</v>
      </c>
      <c r="M12" s="4">
        <v>3729.0</v>
      </c>
      <c r="N12" s="9">
        <v>7818.2</v>
      </c>
      <c r="O12" s="11">
        <f t="shared" si="3"/>
        <v>39091</v>
      </c>
    </row>
    <row r="13">
      <c r="A13" s="4">
        <v>10.0</v>
      </c>
      <c r="B13" s="4">
        <v>67.0</v>
      </c>
      <c r="C13" s="4">
        <v>23.4</v>
      </c>
      <c r="D13" s="4">
        <v>20.8</v>
      </c>
      <c r="E13" s="4">
        <v>12.1</v>
      </c>
      <c r="F13" s="4">
        <v>11.4</v>
      </c>
      <c r="G13" s="9">
        <v>26.94</v>
      </c>
      <c r="H13" s="4">
        <v>10.0</v>
      </c>
      <c r="I13" s="4">
        <v>20092.0</v>
      </c>
      <c r="J13" s="4">
        <v>7302.0</v>
      </c>
      <c r="K13" s="4">
        <v>6497.0</v>
      </c>
      <c r="L13" s="4">
        <v>3801.0</v>
      </c>
      <c r="M13" s="4">
        <v>3741.0</v>
      </c>
      <c r="N13" s="9">
        <v>8286.6</v>
      </c>
      <c r="O13" s="11">
        <f t="shared" si="3"/>
        <v>41433</v>
      </c>
    </row>
    <row r="14">
      <c r="F14" s="9" t="s">
        <v>10</v>
      </c>
      <c r="G14" s="11">
        <f>AVERAGE(G4:G13)</f>
        <v>27.226</v>
      </c>
      <c r="M14" s="9" t="s">
        <v>10</v>
      </c>
      <c r="N14" s="11">
        <f>SUM(N4:N13)/10</f>
        <v>8375.62</v>
      </c>
    </row>
    <row r="15">
      <c r="F15" s="9" t="s">
        <v>14</v>
      </c>
      <c r="G15" s="9">
        <f>STDEV(G4:G13)</f>
        <v>3.159016021</v>
      </c>
      <c r="M15" s="9" t="s">
        <v>14</v>
      </c>
      <c r="N15" s="11">
        <f>STDEV(N4:N13)</f>
        <v>864.4443274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G43" s="9" t="s">
        <v>23</v>
      </c>
    </row>
    <row r="44" ht="15.75" customHeight="1">
      <c r="G44" s="9" t="s">
        <v>24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B2:F2"/>
    <mergeCell ref="I2:M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0.86"/>
    <col customWidth="1" min="10" max="10" width="6.86"/>
    <col customWidth="1" min="11" max="13" width="8.71"/>
    <col customWidth="1" min="14" max="14" width="15.71"/>
    <col customWidth="1" min="15" max="26" width="8.71"/>
  </cols>
  <sheetData>
    <row r="1">
      <c r="A1" s="1"/>
      <c r="B1" s="1"/>
      <c r="C1" s="1"/>
      <c r="D1" s="1"/>
      <c r="E1" s="1"/>
      <c r="F1" s="1"/>
      <c r="G1" s="2" t="s">
        <v>0</v>
      </c>
      <c r="H1" s="3"/>
      <c r="I1" s="1"/>
      <c r="J1" s="1"/>
      <c r="K1" s="1"/>
      <c r="L1" s="1"/>
      <c r="M1" s="1"/>
      <c r="N1" s="1"/>
    </row>
    <row r="2">
      <c r="A2" s="4" t="s">
        <v>21</v>
      </c>
      <c r="B2" s="5" t="s">
        <v>2</v>
      </c>
      <c r="C2" s="6"/>
      <c r="D2" s="6"/>
      <c r="E2" s="6"/>
      <c r="F2" s="7"/>
      <c r="G2" s="2" t="s">
        <v>22</v>
      </c>
      <c r="H2" s="4" t="s">
        <v>21</v>
      </c>
      <c r="I2" s="5" t="s">
        <v>3</v>
      </c>
      <c r="J2" s="6"/>
      <c r="K2" s="6"/>
      <c r="L2" s="6"/>
      <c r="M2" s="7"/>
      <c r="N2" s="9" t="s">
        <v>22</v>
      </c>
    </row>
    <row r="3">
      <c r="A3" s="4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3"/>
      <c r="H3" s="4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8" t="s">
        <v>9</v>
      </c>
    </row>
    <row r="4">
      <c r="A4" s="4">
        <v>1.0</v>
      </c>
      <c r="B4" s="9">
        <v>43.55</v>
      </c>
      <c r="C4" s="9">
        <v>39.64</v>
      </c>
      <c r="D4" s="9">
        <v>34.91</v>
      </c>
      <c r="E4" s="4">
        <v>34.82</v>
      </c>
      <c r="F4" s="4">
        <v>28.45</v>
      </c>
      <c r="G4" s="3">
        <f t="shared" ref="G4:G6" si="1">average(B4:F4)</f>
        <v>36.274</v>
      </c>
      <c r="H4" s="4">
        <v>1.0</v>
      </c>
      <c r="I4" s="9">
        <v>13139.0</v>
      </c>
      <c r="J4" s="4">
        <v>11920.0</v>
      </c>
      <c r="K4" s="4">
        <v>10483.0</v>
      </c>
      <c r="L4" s="9">
        <v>10465.0</v>
      </c>
      <c r="M4" s="4">
        <v>8605.0</v>
      </c>
      <c r="N4" s="11">
        <f t="shared" ref="N4:N6" si="2">SUM(I4:M4)/5</f>
        <v>10922.4</v>
      </c>
      <c r="O4" s="11">
        <f t="shared" ref="O4:O13" si="3">SUM(I4:M4)</f>
        <v>54612</v>
      </c>
    </row>
    <row r="5">
      <c r="A5" s="4">
        <v>2.0</v>
      </c>
      <c r="B5" s="4">
        <v>57.7</v>
      </c>
      <c r="C5" s="4">
        <v>25.21</v>
      </c>
      <c r="D5" s="4">
        <v>27.06</v>
      </c>
      <c r="E5" s="4">
        <v>21.16</v>
      </c>
      <c r="F5" s="4">
        <v>17.92</v>
      </c>
      <c r="G5" s="3">
        <f t="shared" si="1"/>
        <v>29.81</v>
      </c>
      <c r="H5" s="4">
        <v>2.0</v>
      </c>
      <c r="I5" s="4">
        <v>17905.0</v>
      </c>
      <c r="J5" s="4">
        <v>7593.0</v>
      </c>
      <c r="K5" s="4">
        <v>8120.0</v>
      </c>
      <c r="L5" s="4">
        <v>6349.0</v>
      </c>
      <c r="M5" s="4">
        <v>5591.0</v>
      </c>
      <c r="N5" s="11">
        <f t="shared" si="2"/>
        <v>9111.6</v>
      </c>
      <c r="O5" s="11">
        <f t="shared" si="3"/>
        <v>45558</v>
      </c>
    </row>
    <row r="6">
      <c r="A6" s="4">
        <v>3.0</v>
      </c>
      <c r="B6" s="4">
        <v>29.37</v>
      </c>
      <c r="C6" s="4">
        <v>35.67</v>
      </c>
      <c r="D6" s="4">
        <v>37.19</v>
      </c>
      <c r="E6" s="4">
        <v>19.18</v>
      </c>
      <c r="F6" s="4">
        <v>12.8</v>
      </c>
      <c r="G6" s="3">
        <f t="shared" si="1"/>
        <v>26.842</v>
      </c>
      <c r="H6" s="4">
        <v>3.0</v>
      </c>
      <c r="I6" s="4">
        <v>9307.0</v>
      </c>
      <c r="J6" s="12">
        <v>11503.0</v>
      </c>
      <c r="K6" s="4">
        <v>11542.0</v>
      </c>
      <c r="L6" s="4">
        <v>5757.0</v>
      </c>
      <c r="M6" s="4">
        <v>3949.0</v>
      </c>
      <c r="N6" s="11">
        <f t="shared" si="2"/>
        <v>8411.6</v>
      </c>
      <c r="O6" s="11">
        <f t="shared" si="3"/>
        <v>42058</v>
      </c>
    </row>
    <row r="7">
      <c r="A7" s="4">
        <v>4.0</v>
      </c>
      <c r="B7" s="4">
        <v>26.32</v>
      </c>
      <c r="C7" s="4">
        <v>35.93</v>
      </c>
      <c r="D7" s="4">
        <v>42.83</v>
      </c>
      <c r="E7" s="4">
        <v>16.03</v>
      </c>
      <c r="F7" s="4">
        <v>11.51</v>
      </c>
      <c r="G7" s="3">
        <f>AVERAGE(B7:F7)</f>
        <v>26.524</v>
      </c>
      <c r="H7" s="4">
        <v>4.0</v>
      </c>
      <c r="I7" s="4">
        <v>7896.0</v>
      </c>
      <c r="J7" s="4">
        <v>10781.0</v>
      </c>
      <c r="K7" s="4">
        <v>12850.0</v>
      </c>
      <c r="L7" s="4">
        <v>4811.0</v>
      </c>
      <c r="M7" s="4">
        <v>3460.0</v>
      </c>
      <c r="N7" s="11">
        <f>SUM(I7,J7,K7,L7,M7)/5</f>
        <v>7959.6</v>
      </c>
      <c r="O7" s="11">
        <f t="shared" si="3"/>
        <v>39798</v>
      </c>
    </row>
    <row r="8">
      <c r="A8" s="4">
        <v>5.0</v>
      </c>
      <c r="B8" s="4">
        <v>24.68</v>
      </c>
      <c r="C8" s="4">
        <v>66.01</v>
      </c>
      <c r="D8" s="4">
        <v>14.41</v>
      </c>
      <c r="E8" s="4">
        <v>12.65</v>
      </c>
      <c r="F8" s="4">
        <v>10.66</v>
      </c>
      <c r="G8" s="2">
        <v>22.72</v>
      </c>
      <c r="H8" s="4">
        <v>5.0</v>
      </c>
      <c r="I8" s="4">
        <v>8363.0</v>
      </c>
      <c r="J8" s="4">
        <v>19821.0</v>
      </c>
      <c r="K8" s="4">
        <v>5056.0</v>
      </c>
      <c r="L8" s="4">
        <v>4562.0</v>
      </c>
      <c r="M8" s="4">
        <v>3939.0</v>
      </c>
      <c r="N8" s="9">
        <v>6950.0</v>
      </c>
      <c r="O8" s="11">
        <f t="shared" si="3"/>
        <v>41741</v>
      </c>
    </row>
    <row r="9">
      <c r="A9" s="4">
        <v>6.0</v>
      </c>
      <c r="B9" s="4">
        <v>49.45</v>
      </c>
      <c r="C9" s="4">
        <v>30.64</v>
      </c>
      <c r="D9" s="4">
        <v>17.18</v>
      </c>
      <c r="E9" s="4">
        <v>26.8</v>
      </c>
      <c r="F9" s="4">
        <v>14.9</v>
      </c>
      <c r="G9" s="2">
        <v>29.52</v>
      </c>
      <c r="H9" s="4">
        <v>6.0</v>
      </c>
      <c r="I9" s="4">
        <v>14836.0</v>
      </c>
      <c r="J9" s="4">
        <v>10406.0</v>
      </c>
      <c r="K9" s="4">
        <v>6223.0</v>
      </c>
      <c r="L9" s="4">
        <v>9235.0</v>
      </c>
      <c r="M9" s="4">
        <v>5441.0</v>
      </c>
      <c r="N9" s="9">
        <v>8928.0</v>
      </c>
      <c r="O9" s="11">
        <f t="shared" si="3"/>
        <v>46141</v>
      </c>
    </row>
    <row r="10">
      <c r="A10" s="4">
        <v>7.0</v>
      </c>
      <c r="B10" s="4">
        <v>42.1</v>
      </c>
      <c r="C10" s="4">
        <v>58.58</v>
      </c>
      <c r="D10" s="4">
        <v>20.3</v>
      </c>
      <c r="E10" s="4">
        <v>14.7</v>
      </c>
      <c r="F10" s="4">
        <v>17.41</v>
      </c>
      <c r="G10" s="9">
        <v>29.56</v>
      </c>
      <c r="H10" s="4">
        <v>7.0</v>
      </c>
      <c r="I10" s="4">
        <v>12659.0</v>
      </c>
      <c r="J10" s="4">
        <v>17575.0</v>
      </c>
      <c r="K10" s="4">
        <v>6455.0</v>
      </c>
      <c r="L10" s="4">
        <v>4824.0</v>
      </c>
      <c r="M10" s="4">
        <v>5859.0</v>
      </c>
      <c r="N10" s="9">
        <v>8868.2</v>
      </c>
      <c r="O10" s="11">
        <f t="shared" si="3"/>
        <v>47372</v>
      </c>
    </row>
    <row r="11">
      <c r="A11" s="4">
        <v>8.0</v>
      </c>
      <c r="B11" s="4">
        <v>48.59</v>
      </c>
      <c r="C11" s="4">
        <v>33.54</v>
      </c>
      <c r="D11" s="4">
        <v>25.31</v>
      </c>
      <c r="E11" s="4">
        <v>12.35</v>
      </c>
      <c r="F11" s="4">
        <v>16.88</v>
      </c>
      <c r="G11" s="9">
        <v>26.2</v>
      </c>
      <c r="H11" s="4">
        <v>8.0</v>
      </c>
      <c r="I11" s="4">
        <v>14724.0</v>
      </c>
      <c r="J11" s="4">
        <v>10063.0</v>
      </c>
      <c r="K11" s="4">
        <v>7594.0</v>
      </c>
      <c r="L11" s="4">
        <v>3706.0</v>
      </c>
      <c r="M11" s="4">
        <v>5064.0</v>
      </c>
      <c r="N11" s="9">
        <v>7912.2</v>
      </c>
      <c r="O11" s="11">
        <f t="shared" si="3"/>
        <v>41151</v>
      </c>
    </row>
    <row r="12">
      <c r="A12" s="4">
        <v>9.0</v>
      </c>
      <c r="B12" s="4">
        <v>47.23</v>
      </c>
      <c r="C12" s="4">
        <v>32.06</v>
      </c>
      <c r="D12" s="4">
        <v>28.97</v>
      </c>
      <c r="E12" s="4">
        <v>19.63</v>
      </c>
      <c r="F12" s="4">
        <v>23.01</v>
      </c>
      <c r="G12" s="9">
        <v>24.58</v>
      </c>
      <c r="H12" s="4">
        <v>9.0</v>
      </c>
      <c r="I12" s="4">
        <v>14171.0</v>
      </c>
      <c r="J12" s="4">
        <v>9616.0</v>
      </c>
      <c r="K12" s="4">
        <v>8693.0</v>
      </c>
      <c r="L12" s="4">
        <v>5892.0</v>
      </c>
      <c r="M12" s="4">
        <v>7431.0</v>
      </c>
      <c r="N12" s="9">
        <v>7818.2</v>
      </c>
      <c r="O12" s="11">
        <f t="shared" si="3"/>
        <v>45803</v>
      </c>
    </row>
    <row r="13">
      <c r="A13" s="4">
        <v>10.0</v>
      </c>
      <c r="B13" s="4">
        <v>42.06</v>
      </c>
      <c r="C13" s="4">
        <v>43.37</v>
      </c>
      <c r="D13" s="4">
        <v>36.54</v>
      </c>
      <c r="E13" s="4">
        <v>12.1</v>
      </c>
      <c r="F13" s="4">
        <v>15.8</v>
      </c>
      <c r="G13" s="9">
        <v>26.94</v>
      </c>
      <c r="H13" s="4">
        <v>10.0</v>
      </c>
      <c r="I13" s="4">
        <v>12619.0</v>
      </c>
      <c r="J13" s="4">
        <v>13012.0</v>
      </c>
      <c r="K13" s="4">
        <v>10964.0</v>
      </c>
      <c r="L13" s="4">
        <v>3748.0</v>
      </c>
      <c r="M13" s="4">
        <v>4941.0</v>
      </c>
      <c r="N13" s="9">
        <v>8286.6</v>
      </c>
      <c r="O13" s="11">
        <f t="shared" si="3"/>
        <v>45284</v>
      </c>
    </row>
    <row r="14">
      <c r="F14" s="9" t="s">
        <v>10</v>
      </c>
      <c r="G14" s="11">
        <f>AVERAGE(G4:G13)</f>
        <v>27.897</v>
      </c>
      <c r="M14" s="9" t="s">
        <v>10</v>
      </c>
      <c r="N14" s="11">
        <f>SUM(N4:N13)/10</f>
        <v>8516.84</v>
      </c>
    </row>
    <row r="15">
      <c r="F15" s="9" t="s">
        <v>14</v>
      </c>
      <c r="G15" s="9">
        <f>STDEV(G4:G13)</f>
        <v>3.709312994</v>
      </c>
      <c r="M15" s="9" t="s">
        <v>14</v>
      </c>
      <c r="N15" s="11">
        <f>STDEV(N4:N13)</f>
        <v>1060.201347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G43" s="9" t="s">
        <v>23</v>
      </c>
    </row>
    <row r="44" ht="15.75" customHeight="1">
      <c r="G44" s="9" t="s">
        <v>24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B2:F2"/>
    <mergeCell ref="I2:M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0.86"/>
    <col customWidth="1" min="10" max="10" width="6.86"/>
    <col customWidth="1" min="11" max="25" width="8.71"/>
  </cols>
  <sheetData>
    <row r="1">
      <c r="A1" s="9" t="s">
        <v>25</v>
      </c>
      <c r="B1" s="9" t="s">
        <v>2</v>
      </c>
      <c r="C1" s="9"/>
      <c r="D1" s="9"/>
      <c r="E1" s="9"/>
      <c r="F1" s="9"/>
      <c r="G1" s="9"/>
      <c r="H1" s="9" t="s">
        <v>25</v>
      </c>
      <c r="I1" s="9" t="s">
        <v>3</v>
      </c>
      <c r="J1" s="9"/>
      <c r="K1" s="9"/>
      <c r="L1" s="9"/>
      <c r="M1" s="9"/>
      <c r="N1" s="9"/>
      <c r="O1" s="9"/>
      <c r="P1" s="9" t="s">
        <v>25</v>
      </c>
      <c r="Q1" s="9" t="s">
        <v>26</v>
      </c>
      <c r="R1" s="9"/>
      <c r="S1" s="9"/>
      <c r="T1" s="9"/>
      <c r="U1" s="9"/>
    </row>
    <row r="2">
      <c r="A2" s="39" t="s">
        <v>4</v>
      </c>
      <c r="B2" s="39" t="s">
        <v>5</v>
      </c>
      <c r="C2" s="39" t="s">
        <v>6</v>
      </c>
      <c r="D2" s="39" t="s">
        <v>7</v>
      </c>
      <c r="E2" s="39" t="s">
        <v>8</v>
      </c>
      <c r="F2" s="39" t="s">
        <v>9</v>
      </c>
      <c r="G2" s="9"/>
      <c r="H2" s="39" t="s">
        <v>4</v>
      </c>
      <c r="I2" s="39" t="s">
        <v>5</v>
      </c>
      <c r="J2" s="39" t="s">
        <v>6</v>
      </c>
      <c r="K2" s="39" t="s">
        <v>7</v>
      </c>
      <c r="L2" s="39" t="s">
        <v>8</v>
      </c>
      <c r="M2" s="39" t="s">
        <v>9</v>
      </c>
      <c r="N2" s="9"/>
      <c r="O2" s="9"/>
      <c r="P2" s="9" t="s">
        <v>4</v>
      </c>
      <c r="Q2" s="9" t="s">
        <v>5</v>
      </c>
      <c r="R2" s="9" t="s">
        <v>6</v>
      </c>
      <c r="S2" s="9" t="s">
        <v>7</v>
      </c>
      <c r="T2" s="9" t="s">
        <v>8</v>
      </c>
      <c r="U2" s="9" t="s">
        <v>9</v>
      </c>
    </row>
    <row r="3">
      <c r="A3" s="39">
        <v>1.0</v>
      </c>
      <c r="B3" s="39">
        <v>36.3</v>
      </c>
      <c r="C3" s="39">
        <v>18.8</v>
      </c>
      <c r="D3" s="39">
        <v>36.2</v>
      </c>
      <c r="E3" s="39">
        <v>35.5</v>
      </c>
      <c r="F3" s="39">
        <v>26.7</v>
      </c>
      <c r="G3" s="9">
        <v>30.7</v>
      </c>
      <c r="H3" s="39">
        <v>1.0</v>
      </c>
      <c r="I3" s="39">
        <v>10892.0</v>
      </c>
      <c r="J3" s="39">
        <v>6023.0</v>
      </c>
      <c r="K3" s="39">
        <v>11301.0</v>
      </c>
      <c r="L3" s="39">
        <v>10639.0</v>
      </c>
      <c r="M3" s="39">
        <v>8230.0</v>
      </c>
      <c r="N3" s="9">
        <v>9417.0</v>
      </c>
      <c r="O3" s="9">
        <f t="shared" ref="O3:O12" si="1">SUM(I4:M4)</f>
        <v>54107</v>
      </c>
      <c r="P3" s="9">
        <v>1.0</v>
      </c>
      <c r="Q3" s="9"/>
      <c r="R3" s="9"/>
      <c r="S3" s="9"/>
      <c r="T3" s="9"/>
      <c r="U3" s="9"/>
    </row>
    <row r="4">
      <c r="A4" s="39">
        <v>2.0</v>
      </c>
      <c r="B4" s="39">
        <v>45.5</v>
      </c>
      <c r="C4" s="39">
        <v>62.5</v>
      </c>
      <c r="D4" s="39">
        <v>36.2</v>
      </c>
      <c r="E4" s="39">
        <v>4.1</v>
      </c>
      <c r="F4" s="39">
        <v>32.3</v>
      </c>
      <c r="G4" s="9">
        <v>36.12</v>
      </c>
      <c r="H4" s="39">
        <v>2.0</v>
      </c>
      <c r="I4" s="39">
        <v>13646.0</v>
      </c>
      <c r="J4" s="39">
        <v>18738.0</v>
      </c>
      <c r="K4" s="39">
        <v>10867.0</v>
      </c>
      <c r="L4" s="39">
        <v>997.0</v>
      </c>
      <c r="M4" s="39">
        <v>9859.0</v>
      </c>
      <c r="N4" s="9">
        <v>10821.4</v>
      </c>
      <c r="O4" s="9">
        <f t="shared" si="1"/>
        <v>48676</v>
      </c>
      <c r="P4" s="9">
        <v>2.0</v>
      </c>
      <c r="Q4" s="9"/>
      <c r="R4" s="9"/>
      <c r="S4" s="9"/>
      <c r="T4" s="9"/>
      <c r="U4" s="9"/>
    </row>
    <row r="5">
      <c r="A5" s="39">
        <v>3.0</v>
      </c>
      <c r="B5" s="39">
        <v>28.9</v>
      </c>
      <c r="C5" s="39">
        <v>54.7</v>
      </c>
      <c r="D5" s="39">
        <v>34.2</v>
      </c>
      <c r="E5" s="39">
        <v>24.7</v>
      </c>
      <c r="F5" s="39">
        <v>19.9</v>
      </c>
      <c r="G5" s="9">
        <v>32.48</v>
      </c>
      <c r="H5" s="39">
        <v>3.0</v>
      </c>
      <c r="I5" s="39">
        <v>8681.0</v>
      </c>
      <c r="J5" s="39">
        <v>16405.0</v>
      </c>
      <c r="K5" s="39">
        <v>10254.0</v>
      </c>
      <c r="L5" s="39">
        <v>7433.0</v>
      </c>
      <c r="M5" s="39">
        <v>5903.0</v>
      </c>
      <c r="N5" s="9">
        <v>9735.2</v>
      </c>
      <c r="O5" s="9">
        <f t="shared" si="1"/>
        <v>56409</v>
      </c>
      <c r="P5" s="9">
        <v>3.0</v>
      </c>
      <c r="Q5" s="9"/>
      <c r="R5" s="9"/>
      <c r="S5" s="9"/>
      <c r="T5" s="9"/>
      <c r="U5" s="9"/>
    </row>
    <row r="6">
      <c r="A6" s="39">
        <v>4.0</v>
      </c>
      <c r="B6" s="39">
        <v>34.4</v>
      </c>
      <c r="C6" s="39">
        <v>52.4</v>
      </c>
      <c r="D6" s="39">
        <v>46.9</v>
      </c>
      <c r="E6" s="39">
        <v>38.3</v>
      </c>
      <c r="F6" s="39">
        <v>16.0</v>
      </c>
      <c r="G6" s="9">
        <v>37.6</v>
      </c>
      <c r="H6" s="39">
        <v>4.0</v>
      </c>
      <c r="I6" s="39">
        <v>10315.0</v>
      </c>
      <c r="J6" s="39">
        <v>15730.0</v>
      </c>
      <c r="K6" s="39">
        <v>14066.0</v>
      </c>
      <c r="L6" s="39">
        <v>11492.0</v>
      </c>
      <c r="M6" s="39">
        <v>4806.0</v>
      </c>
      <c r="N6" s="9">
        <v>11281.8</v>
      </c>
      <c r="O6" s="9">
        <f t="shared" si="1"/>
        <v>50553</v>
      </c>
      <c r="P6" s="9">
        <v>4.0</v>
      </c>
      <c r="Q6" s="9"/>
      <c r="R6" s="9"/>
      <c r="S6" s="9"/>
      <c r="T6" s="9"/>
      <c r="U6" s="9"/>
    </row>
    <row r="7">
      <c r="A7" s="39">
        <v>5.0</v>
      </c>
      <c r="B7" s="39">
        <v>19.8</v>
      </c>
      <c r="C7" s="39">
        <v>42.5</v>
      </c>
      <c r="D7" s="39">
        <v>20.2</v>
      </c>
      <c r="E7" s="39">
        <v>62.3</v>
      </c>
      <c r="F7" s="39">
        <v>19.8</v>
      </c>
      <c r="G7" s="9">
        <v>32.92</v>
      </c>
      <c r="H7" s="39">
        <v>5.0</v>
      </c>
      <c r="I7" s="39">
        <v>6226.0</v>
      </c>
      <c r="J7" s="39">
        <v>12754.0</v>
      </c>
      <c r="K7" s="39">
        <v>6656.0</v>
      </c>
      <c r="L7" s="39">
        <v>18691.0</v>
      </c>
      <c r="M7" s="39">
        <v>6226.0</v>
      </c>
      <c r="N7" s="9">
        <v>10110.6</v>
      </c>
      <c r="O7" s="9">
        <f t="shared" si="1"/>
        <v>50678</v>
      </c>
      <c r="P7" s="9">
        <v>5.0</v>
      </c>
      <c r="Q7" s="9"/>
      <c r="R7" s="9"/>
      <c r="S7" s="9"/>
      <c r="T7" s="9"/>
      <c r="U7" s="9"/>
    </row>
    <row r="8">
      <c r="A8" s="39">
        <v>6.0</v>
      </c>
      <c r="B8" s="39">
        <v>31.0</v>
      </c>
      <c r="C8" s="39">
        <v>44.7</v>
      </c>
      <c r="D8" s="39">
        <v>41.5</v>
      </c>
      <c r="E8" s="39">
        <v>11.6</v>
      </c>
      <c r="F8" s="39">
        <v>38.8</v>
      </c>
      <c r="G8" s="9">
        <v>33.52</v>
      </c>
      <c r="H8" s="39">
        <v>6.0</v>
      </c>
      <c r="I8" s="39">
        <v>9286.0</v>
      </c>
      <c r="J8" s="39">
        <v>13421.0</v>
      </c>
      <c r="K8" s="39">
        <v>12457.0</v>
      </c>
      <c r="L8" s="39">
        <v>3870.0</v>
      </c>
      <c r="M8" s="39">
        <v>11644.0</v>
      </c>
      <c r="N8" s="9">
        <v>10135.6</v>
      </c>
      <c r="O8" s="9">
        <f t="shared" si="1"/>
        <v>48855</v>
      </c>
      <c r="P8" s="9">
        <v>6.0</v>
      </c>
      <c r="Q8" s="9"/>
      <c r="R8" s="9"/>
      <c r="S8" s="9"/>
      <c r="T8" s="9"/>
      <c r="U8" s="9"/>
    </row>
    <row r="9">
      <c r="A9" s="39">
        <v>7.0</v>
      </c>
      <c r="B9" s="39">
        <v>32.7</v>
      </c>
      <c r="C9" s="39">
        <v>43.0</v>
      </c>
      <c r="D9" s="39">
        <v>40.4</v>
      </c>
      <c r="E9" s="39">
        <v>25.2</v>
      </c>
      <c r="F9" s="39">
        <v>18.3</v>
      </c>
      <c r="G9" s="9">
        <v>31.92</v>
      </c>
      <c r="H9" s="39">
        <v>7.0</v>
      </c>
      <c r="I9" s="39">
        <v>9898.0</v>
      </c>
      <c r="J9" s="39">
        <v>13069.0</v>
      </c>
      <c r="K9" s="39">
        <v>12332.0</v>
      </c>
      <c r="L9" s="39">
        <v>7591.0</v>
      </c>
      <c r="M9" s="39">
        <v>5965.0</v>
      </c>
      <c r="N9" s="9">
        <v>9771.0</v>
      </c>
      <c r="O9" s="9">
        <f t="shared" si="1"/>
        <v>50724</v>
      </c>
      <c r="P9" s="9">
        <v>7.0</v>
      </c>
      <c r="Q9" s="9"/>
      <c r="R9" s="9"/>
      <c r="S9" s="9"/>
      <c r="T9" s="9"/>
      <c r="U9" s="9"/>
    </row>
    <row r="10">
      <c r="A10" s="39">
        <v>8.0</v>
      </c>
      <c r="B10" s="39">
        <v>51.2</v>
      </c>
      <c r="C10" s="39">
        <v>30.5</v>
      </c>
      <c r="D10" s="39">
        <v>36.0</v>
      </c>
      <c r="E10" s="39">
        <v>22.9</v>
      </c>
      <c r="F10" s="39">
        <v>21.4</v>
      </c>
      <c r="G10" s="9">
        <v>32.4</v>
      </c>
      <c r="H10" s="39">
        <v>8.0</v>
      </c>
      <c r="I10" s="39">
        <v>15526.0</v>
      </c>
      <c r="J10" s="39">
        <v>9811.0</v>
      </c>
      <c r="K10" s="39">
        <v>10868.0</v>
      </c>
      <c r="L10" s="39">
        <v>7525.0</v>
      </c>
      <c r="M10" s="39">
        <v>6994.0</v>
      </c>
      <c r="N10" s="9">
        <v>10144.8</v>
      </c>
      <c r="O10" s="9">
        <f t="shared" si="1"/>
        <v>49378</v>
      </c>
      <c r="P10" s="9">
        <v>8.0</v>
      </c>
      <c r="Q10" s="9"/>
      <c r="R10" s="9"/>
      <c r="S10" s="9"/>
      <c r="T10" s="9"/>
      <c r="U10" s="9"/>
    </row>
    <row r="11">
      <c r="A11" s="39">
        <v>9.0</v>
      </c>
      <c r="B11" s="39">
        <v>59.3</v>
      </c>
      <c r="C11" s="39">
        <v>22.6</v>
      </c>
      <c r="D11" s="39">
        <v>49.7</v>
      </c>
      <c r="E11" s="39">
        <v>15.3</v>
      </c>
      <c r="F11" s="39">
        <v>17.6</v>
      </c>
      <c r="G11" s="9">
        <v>32.9</v>
      </c>
      <c r="H11" s="39">
        <v>9.0</v>
      </c>
      <c r="I11" s="39">
        <v>17813.0</v>
      </c>
      <c r="J11" s="39">
        <v>6771.0</v>
      </c>
      <c r="K11" s="39">
        <v>14912.0</v>
      </c>
      <c r="L11" s="39">
        <v>4601.0</v>
      </c>
      <c r="M11" s="39">
        <v>5281.0</v>
      </c>
      <c r="N11" s="9">
        <v>9875.6</v>
      </c>
      <c r="O11" s="9">
        <f t="shared" si="1"/>
        <v>39336</v>
      </c>
      <c r="P11" s="9">
        <v>9.0</v>
      </c>
      <c r="Q11" s="9"/>
      <c r="R11" s="9"/>
      <c r="S11" s="9"/>
      <c r="T11" s="9"/>
      <c r="U11" s="9"/>
    </row>
    <row r="12">
      <c r="A12" s="39">
        <v>10.0</v>
      </c>
      <c r="B12" s="39">
        <v>68.2</v>
      </c>
      <c r="C12" s="39">
        <v>38.7</v>
      </c>
      <c r="D12" s="39">
        <v>24.2</v>
      </c>
      <c r="E12" s="39">
        <v>11.3</v>
      </c>
      <c r="F12" s="39">
        <v>13.6</v>
      </c>
      <c r="G12" s="9">
        <v>31.2</v>
      </c>
      <c r="H12" s="39">
        <v>10.0</v>
      </c>
      <c r="I12" s="39">
        <v>20460.0</v>
      </c>
      <c r="J12" s="39">
        <v>11609.0</v>
      </c>
      <c r="K12" s="39">
        <v>7267.0</v>
      </c>
      <c r="L12" s="39"/>
      <c r="M12" s="39"/>
      <c r="N12" s="9">
        <v>7867.2</v>
      </c>
      <c r="O12" s="9">
        <f t="shared" si="1"/>
        <v>51110.62222</v>
      </c>
      <c r="P12" s="9">
        <v>10.0</v>
      </c>
      <c r="Q12" s="9"/>
      <c r="R12" s="9"/>
      <c r="S12" s="9"/>
      <c r="T12" s="9"/>
      <c r="U12" s="9"/>
    </row>
    <row r="13">
      <c r="A13" s="9"/>
      <c r="B13" s="9"/>
      <c r="C13" s="9"/>
      <c r="D13" s="9"/>
      <c r="E13" s="9"/>
      <c r="F13" s="9" t="s">
        <v>10</v>
      </c>
      <c r="G13" s="9">
        <v>33.176</v>
      </c>
      <c r="H13" s="9">
        <v>5.5</v>
      </c>
      <c r="I13" s="9">
        <v>12274.3</v>
      </c>
      <c r="J13" s="9">
        <v>12433.1</v>
      </c>
      <c r="K13" s="9">
        <v>11098.0</v>
      </c>
      <c r="L13" s="9">
        <v>8093.22222222222</v>
      </c>
      <c r="M13" s="9">
        <v>7212.0</v>
      </c>
      <c r="N13" s="9">
        <f>AVERAGE(N3,N12)</f>
        <v>8642.1</v>
      </c>
      <c r="P13" s="9"/>
      <c r="Q13" s="9"/>
      <c r="R13" s="9"/>
      <c r="S13" s="9"/>
      <c r="T13" s="9"/>
      <c r="U13" s="9"/>
    </row>
    <row r="14">
      <c r="A14" s="9"/>
      <c r="B14" s="9"/>
      <c r="C14" s="9"/>
      <c r="D14" s="9"/>
      <c r="E14" s="9"/>
      <c r="F14" s="9" t="s">
        <v>14</v>
      </c>
      <c r="G14" s="9">
        <v>2.02973495806719</v>
      </c>
      <c r="H14" s="9">
        <v>3.02765035409749</v>
      </c>
      <c r="I14" s="9">
        <v>4471.61519538025</v>
      </c>
      <c r="J14" s="9">
        <v>4063.16656617034</v>
      </c>
      <c r="K14" s="9">
        <v>2624.52086632547</v>
      </c>
      <c r="L14" s="9">
        <v>5144.70793091741</v>
      </c>
      <c r="M14" s="9">
        <v>2277.37140141875</v>
      </c>
      <c r="N14" s="9"/>
      <c r="P14" s="9"/>
      <c r="Q14" s="9"/>
      <c r="R14" s="9"/>
      <c r="S14" s="9"/>
      <c r="T14" s="9"/>
      <c r="U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 t="s">
        <v>25</v>
      </c>
      <c r="Q15" s="9" t="s">
        <v>27</v>
      </c>
      <c r="R15" s="9"/>
      <c r="S15" s="9"/>
      <c r="T15" s="9"/>
      <c r="U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4</v>
      </c>
      <c r="Q16" s="9" t="s">
        <v>5</v>
      </c>
      <c r="R16" s="9" t="s">
        <v>6</v>
      </c>
      <c r="S16" s="9" t="s">
        <v>7</v>
      </c>
      <c r="T16" s="9" t="s">
        <v>8</v>
      </c>
      <c r="U16" s="9" t="s">
        <v>9</v>
      </c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>
        <v>1.0</v>
      </c>
      <c r="Q17" s="9"/>
      <c r="R17" s="9"/>
      <c r="S17" s="9"/>
      <c r="T17" s="9"/>
      <c r="U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v>2.0</v>
      </c>
      <c r="Q18" s="9"/>
      <c r="R18" s="9"/>
      <c r="S18" s="9"/>
      <c r="T18" s="9"/>
      <c r="U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>
        <v>3.0</v>
      </c>
      <c r="Q19" s="9"/>
      <c r="R19" s="9"/>
      <c r="S19" s="9"/>
      <c r="T19" s="9"/>
      <c r="U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>
        <v>4.0</v>
      </c>
      <c r="Q20" s="9"/>
      <c r="R20" s="9"/>
      <c r="S20" s="9"/>
      <c r="T20" s="9"/>
      <c r="U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>
        <v>5.0</v>
      </c>
      <c r="Q21" s="9"/>
      <c r="R21" s="9"/>
      <c r="S21" s="9"/>
      <c r="T21" s="9"/>
      <c r="U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>
        <v>6.0</v>
      </c>
      <c r="Q22" s="9"/>
      <c r="R22" s="9"/>
      <c r="S22" s="9"/>
      <c r="T22" s="9"/>
      <c r="U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>
        <v>7.0</v>
      </c>
      <c r="Q23" s="9"/>
      <c r="R23" s="9"/>
      <c r="S23" s="9"/>
      <c r="T23" s="9"/>
      <c r="U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>
        <v>8.0</v>
      </c>
      <c r="Q24" s="9"/>
      <c r="R24" s="9"/>
      <c r="S24" s="9"/>
      <c r="T24" s="9"/>
      <c r="U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>
        <v>9.0</v>
      </c>
      <c r="Q25" s="9"/>
      <c r="R25" s="9"/>
      <c r="S25" s="9"/>
      <c r="T25" s="9"/>
      <c r="U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>
        <v>10.0</v>
      </c>
      <c r="Q26" s="9"/>
      <c r="R26" s="9"/>
      <c r="S26" s="9"/>
      <c r="T26" s="9"/>
      <c r="U26" s="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0.86"/>
    <col customWidth="1" min="10" max="10" width="6.86"/>
    <col customWidth="1" min="11" max="25" width="8.71"/>
  </cols>
  <sheetData>
    <row r="1">
      <c r="A1" s="9" t="s">
        <v>28</v>
      </c>
      <c r="B1" s="9" t="s">
        <v>2</v>
      </c>
      <c r="C1" s="9"/>
      <c r="D1" s="9"/>
      <c r="E1" s="9"/>
      <c r="F1" s="9"/>
      <c r="G1" s="9"/>
      <c r="I1" s="9" t="s">
        <v>3</v>
      </c>
      <c r="J1" s="9"/>
      <c r="K1" s="9"/>
      <c r="L1" s="9"/>
      <c r="M1" s="9"/>
      <c r="N1" s="9"/>
      <c r="O1" s="9"/>
      <c r="Q1" s="9" t="s">
        <v>26</v>
      </c>
      <c r="R1" s="9"/>
      <c r="S1" s="9"/>
      <c r="T1" s="9"/>
      <c r="U1" s="9"/>
      <c r="V1" s="9"/>
      <c r="W1" s="9"/>
      <c r="X1" s="9"/>
      <c r="Y1" s="9"/>
    </row>
    <row r="2">
      <c r="A2" s="39" t="s">
        <v>4</v>
      </c>
      <c r="B2" s="39" t="s">
        <v>5</v>
      </c>
      <c r="C2" s="39" t="s">
        <v>6</v>
      </c>
      <c r="D2" s="39" t="s">
        <v>7</v>
      </c>
      <c r="E2" s="39" t="s">
        <v>8</v>
      </c>
      <c r="F2" s="39" t="s">
        <v>9</v>
      </c>
      <c r="G2" s="9"/>
      <c r="H2" s="39" t="s">
        <v>4</v>
      </c>
      <c r="I2" s="39" t="s">
        <v>5</v>
      </c>
      <c r="J2" s="39" t="s">
        <v>6</v>
      </c>
      <c r="K2" s="39" t="s">
        <v>7</v>
      </c>
      <c r="L2" s="39" t="s">
        <v>8</v>
      </c>
      <c r="M2" s="39" t="s">
        <v>9</v>
      </c>
      <c r="N2" s="9"/>
      <c r="O2" s="9"/>
      <c r="P2" s="9" t="s">
        <v>4</v>
      </c>
      <c r="Q2" s="9" t="s">
        <v>5</v>
      </c>
      <c r="R2" s="9" t="s">
        <v>6</v>
      </c>
      <c r="S2" s="9" t="s">
        <v>7</v>
      </c>
      <c r="T2" s="9" t="s">
        <v>8</v>
      </c>
      <c r="U2" s="9" t="s">
        <v>9</v>
      </c>
      <c r="V2" s="9"/>
      <c r="W2" s="9"/>
      <c r="X2" s="9"/>
      <c r="Y2" s="9"/>
    </row>
    <row r="3">
      <c r="A3" s="39">
        <v>1.0</v>
      </c>
      <c r="B3" s="39">
        <v>44.7</v>
      </c>
      <c r="C3" s="39">
        <v>45.5</v>
      </c>
      <c r="D3" s="39">
        <v>46.0</v>
      </c>
      <c r="E3" s="39">
        <v>38.3</v>
      </c>
      <c r="F3" s="39">
        <v>31.3</v>
      </c>
      <c r="G3" s="9">
        <v>41.16</v>
      </c>
      <c r="H3" s="39">
        <v>1.0</v>
      </c>
      <c r="I3" s="39">
        <v>14796.0</v>
      </c>
      <c r="J3" s="39">
        <v>13639.0</v>
      </c>
      <c r="K3" s="39">
        <v>13798.0</v>
      </c>
      <c r="L3" s="39">
        <v>11480.0</v>
      </c>
      <c r="M3" s="39">
        <v>9411.0</v>
      </c>
      <c r="N3" s="9">
        <v>12624.8</v>
      </c>
      <c r="O3" s="9">
        <f t="shared" ref="O3:O12" si="1">SUM(I4:M4)</f>
        <v>57879</v>
      </c>
      <c r="P3" s="9">
        <v>1.0</v>
      </c>
      <c r="Q3" s="9"/>
      <c r="R3" s="9"/>
      <c r="S3" s="9"/>
      <c r="T3" s="9"/>
      <c r="U3" s="9"/>
      <c r="V3" s="9"/>
      <c r="W3" s="9"/>
      <c r="X3" s="9"/>
      <c r="Y3" s="9"/>
    </row>
    <row r="4">
      <c r="A4" s="39">
        <v>2.0</v>
      </c>
      <c r="B4" s="39">
        <v>44.9</v>
      </c>
      <c r="C4" s="39">
        <v>39.0</v>
      </c>
      <c r="D4" s="39">
        <v>35.7</v>
      </c>
      <c r="E4" s="39">
        <v>34.4</v>
      </c>
      <c r="F4" s="39">
        <v>33.1</v>
      </c>
      <c r="G4" s="9">
        <v>37.42</v>
      </c>
      <c r="H4" s="39">
        <v>2.0</v>
      </c>
      <c r="I4" s="39">
        <v>13618.0</v>
      </c>
      <c r="J4" s="39">
        <v>12012.0</v>
      </c>
      <c r="K4" s="39">
        <v>11698.0</v>
      </c>
      <c r="L4" s="39">
        <v>10630.0</v>
      </c>
      <c r="M4" s="39">
        <v>9921.0</v>
      </c>
      <c r="N4" s="9">
        <v>11575.8</v>
      </c>
      <c r="O4" s="9">
        <f t="shared" si="1"/>
        <v>52988</v>
      </c>
      <c r="P4" s="9">
        <v>2.0</v>
      </c>
      <c r="Q4" s="9"/>
      <c r="R4" s="9"/>
      <c r="S4" s="9"/>
      <c r="T4" s="9"/>
      <c r="U4" s="9"/>
      <c r="V4" s="9"/>
      <c r="W4" s="9"/>
      <c r="X4" s="9"/>
      <c r="Y4" s="9"/>
    </row>
    <row r="5">
      <c r="A5" s="39">
        <v>3.0</v>
      </c>
      <c r="B5" s="39">
        <v>31.7</v>
      </c>
      <c r="C5" s="39">
        <v>30.7</v>
      </c>
      <c r="D5" s="39">
        <v>35.0</v>
      </c>
      <c r="E5" s="39">
        <v>37.6</v>
      </c>
      <c r="F5" s="39">
        <v>32.2</v>
      </c>
      <c r="G5" s="9">
        <v>33.44</v>
      </c>
      <c r="H5" s="39">
        <v>3.0</v>
      </c>
      <c r="I5" s="39">
        <v>9679.0</v>
      </c>
      <c r="J5" s="39">
        <v>10161.0</v>
      </c>
      <c r="K5" s="39">
        <v>10505.0</v>
      </c>
      <c r="L5" s="39">
        <v>12453.0</v>
      </c>
      <c r="M5" s="39">
        <v>10190.0</v>
      </c>
      <c r="N5" s="9">
        <v>10597.6</v>
      </c>
      <c r="O5" s="9">
        <f t="shared" si="1"/>
        <v>47730</v>
      </c>
      <c r="P5" s="9">
        <v>3.0</v>
      </c>
      <c r="Q5" s="9"/>
      <c r="R5" s="9"/>
      <c r="S5" s="9"/>
      <c r="T5" s="9"/>
      <c r="U5" s="9"/>
      <c r="V5" s="9"/>
      <c r="W5" s="9"/>
      <c r="X5" s="9"/>
      <c r="Y5" s="9"/>
    </row>
    <row r="6">
      <c r="A6" s="39">
        <v>4.0</v>
      </c>
      <c r="B6" s="39">
        <v>26.5</v>
      </c>
      <c r="C6" s="39">
        <v>21.5</v>
      </c>
      <c r="D6" s="39">
        <v>53.8</v>
      </c>
      <c r="E6" s="39">
        <v>33.4</v>
      </c>
      <c r="F6" s="39">
        <v>19.3</v>
      </c>
      <c r="G6" s="9">
        <v>30.9</v>
      </c>
      <c r="H6" s="39">
        <v>4.0</v>
      </c>
      <c r="I6" s="39">
        <v>8227.0</v>
      </c>
      <c r="J6" s="39">
        <v>6770.0</v>
      </c>
      <c r="K6" s="39">
        <v>16202.0</v>
      </c>
      <c r="L6" s="39">
        <v>10254.0</v>
      </c>
      <c r="M6" s="39">
        <v>6277.0</v>
      </c>
      <c r="N6" s="9">
        <v>9546.0</v>
      </c>
      <c r="O6" s="9">
        <f t="shared" si="1"/>
        <v>50647</v>
      </c>
      <c r="P6" s="9">
        <v>4.0</v>
      </c>
      <c r="Q6" s="9"/>
      <c r="R6" s="9"/>
      <c r="S6" s="9"/>
      <c r="T6" s="9"/>
      <c r="U6" s="9"/>
      <c r="V6" s="9"/>
      <c r="W6" s="9"/>
      <c r="X6" s="9"/>
      <c r="Y6" s="9"/>
    </row>
    <row r="7">
      <c r="A7" s="39">
        <v>5.0</v>
      </c>
      <c r="B7" s="39">
        <v>35.1</v>
      </c>
      <c r="C7" s="39">
        <v>30.1</v>
      </c>
      <c r="D7" s="39">
        <v>36.5</v>
      </c>
      <c r="E7" s="39">
        <v>31.8</v>
      </c>
      <c r="F7" s="39">
        <v>29.1</v>
      </c>
      <c r="G7" s="9">
        <v>32.52</v>
      </c>
      <c r="H7" s="39">
        <v>5.0</v>
      </c>
      <c r="I7" s="39">
        <v>10890.0</v>
      </c>
      <c r="J7" s="39">
        <v>9371.0</v>
      </c>
      <c r="K7" s="39">
        <v>11478.0</v>
      </c>
      <c r="L7" s="39">
        <v>9556.0</v>
      </c>
      <c r="M7" s="39">
        <v>9352.0</v>
      </c>
      <c r="N7" s="9">
        <v>10129.4</v>
      </c>
      <c r="O7" s="9">
        <f t="shared" si="1"/>
        <v>50067</v>
      </c>
      <c r="P7" s="9">
        <v>5.0</v>
      </c>
      <c r="Q7" s="9"/>
      <c r="R7" s="9"/>
      <c r="S7" s="9"/>
      <c r="T7" s="9"/>
      <c r="U7" s="9"/>
      <c r="V7" s="9"/>
      <c r="W7" s="9"/>
      <c r="X7" s="9"/>
      <c r="Y7" s="9"/>
    </row>
    <row r="8">
      <c r="A8" s="39">
        <v>6.0</v>
      </c>
      <c r="B8" s="39">
        <v>34.8</v>
      </c>
      <c r="C8" s="39">
        <v>35.9</v>
      </c>
      <c r="D8" s="39">
        <v>37.3</v>
      </c>
      <c r="E8" s="39">
        <v>26.4</v>
      </c>
      <c r="F8" s="39">
        <v>32.1</v>
      </c>
      <c r="G8" s="9">
        <v>33.3</v>
      </c>
      <c r="H8" s="39">
        <v>6.0</v>
      </c>
      <c r="I8" s="39">
        <v>10449.0</v>
      </c>
      <c r="J8" s="39">
        <v>10780.0</v>
      </c>
      <c r="K8" s="39">
        <v>11200.0</v>
      </c>
      <c r="L8" s="39">
        <v>7986.0</v>
      </c>
      <c r="M8" s="39">
        <v>9652.0</v>
      </c>
      <c r="N8" s="9">
        <v>10013.4</v>
      </c>
      <c r="O8" s="9">
        <f t="shared" si="1"/>
        <v>54740</v>
      </c>
      <c r="P8" s="9">
        <v>6.0</v>
      </c>
      <c r="Q8" s="9"/>
      <c r="R8" s="9"/>
      <c r="S8" s="9"/>
      <c r="T8" s="9"/>
      <c r="U8" s="9"/>
      <c r="V8" s="9"/>
      <c r="W8" s="9"/>
      <c r="X8" s="9"/>
      <c r="Y8" s="9"/>
    </row>
    <row r="9">
      <c r="A9" s="39">
        <v>7.0</v>
      </c>
      <c r="B9" s="39">
        <v>34.3</v>
      </c>
      <c r="C9" s="39">
        <v>38.4</v>
      </c>
      <c r="D9" s="39">
        <v>45.9</v>
      </c>
      <c r="E9" s="39">
        <v>25.9</v>
      </c>
      <c r="F9" s="39">
        <v>19.5</v>
      </c>
      <c r="G9" s="9">
        <v>32.8</v>
      </c>
      <c r="H9" s="39">
        <v>7.0</v>
      </c>
      <c r="I9" s="39">
        <v>11181.0</v>
      </c>
      <c r="J9" s="39">
        <v>12399.0</v>
      </c>
      <c r="K9" s="39">
        <v>13828.0</v>
      </c>
      <c r="L9" s="39">
        <v>9755.0</v>
      </c>
      <c r="M9" s="39">
        <v>7577.0</v>
      </c>
      <c r="N9" s="9">
        <v>10948.0</v>
      </c>
      <c r="O9" s="9">
        <f t="shared" si="1"/>
        <v>50522</v>
      </c>
      <c r="P9" s="9">
        <v>7.0</v>
      </c>
      <c r="Q9" s="9"/>
      <c r="R9" s="9"/>
      <c r="S9" s="9"/>
      <c r="T9" s="9"/>
      <c r="U9" s="9"/>
      <c r="V9" s="9"/>
      <c r="W9" s="9"/>
      <c r="X9" s="9"/>
      <c r="Y9" s="9"/>
    </row>
    <row r="10">
      <c r="A10" s="39">
        <v>8.0</v>
      </c>
      <c r="B10" s="39">
        <v>35.4</v>
      </c>
      <c r="C10" s="39">
        <v>35.9</v>
      </c>
      <c r="D10" s="39">
        <v>35.7</v>
      </c>
      <c r="E10" s="39">
        <v>41.1</v>
      </c>
      <c r="F10" s="39">
        <v>20.3</v>
      </c>
      <c r="G10" s="9">
        <v>33.68</v>
      </c>
      <c r="H10" s="39">
        <v>8.0</v>
      </c>
      <c r="I10" s="39">
        <v>10607.0</v>
      </c>
      <c r="J10" s="39">
        <v>10785.0</v>
      </c>
      <c r="K10" s="39">
        <v>10712.0</v>
      </c>
      <c r="L10" s="39">
        <v>12342.0</v>
      </c>
      <c r="M10" s="39">
        <v>6076.0</v>
      </c>
      <c r="N10" s="9">
        <v>10104.4</v>
      </c>
      <c r="O10" s="9">
        <f t="shared" si="1"/>
        <v>47733</v>
      </c>
      <c r="P10" s="9">
        <v>8.0</v>
      </c>
      <c r="Q10" s="9"/>
      <c r="R10" s="9"/>
      <c r="S10" s="9"/>
      <c r="T10" s="9"/>
      <c r="U10" s="9"/>
      <c r="V10" s="9"/>
      <c r="W10" s="9"/>
      <c r="X10" s="9"/>
      <c r="Y10" s="9"/>
    </row>
    <row r="11">
      <c r="A11" s="39">
        <v>9.0</v>
      </c>
      <c r="B11" s="39">
        <v>28.1</v>
      </c>
      <c r="C11" s="39">
        <v>54.6</v>
      </c>
      <c r="D11" s="39">
        <v>34.9</v>
      </c>
      <c r="E11" s="39">
        <v>15.2</v>
      </c>
      <c r="F11" s="39">
        <v>15.9</v>
      </c>
      <c r="G11" s="9">
        <v>29.74</v>
      </c>
      <c r="H11" s="39">
        <v>9.0</v>
      </c>
      <c r="I11" s="39">
        <v>9255.0</v>
      </c>
      <c r="J11" s="39">
        <v>16365.0</v>
      </c>
      <c r="K11" s="39">
        <v>11418.0</v>
      </c>
      <c r="L11" s="39">
        <v>5176.0</v>
      </c>
      <c r="M11" s="39">
        <v>5519.0</v>
      </c>
      <c r="N11" s="9">
        <v>9546.6</v>
      </c>
      <c r="O11" s="9">
        <f t="shared" si="1"/>
        <v>52847</v>
      </c>
      <c r="P11" s="9">
        <v>9.0</v>
      </c>
      <c r="Q11" s="9"/>
      <c r="R11" s="9"/>
      <c r="S11" s="9"/>
      <c r="T11" s="9"/>
      <c r="U11" s="9"/>
      <c r="V11" s="9"/>
      <c r="W11" s="9"/>
      <c r="X11" s="9"/>
      <c r="Y11" s="9"/>
    </row>
    <row r="12">
      <c r="A12" s="39">
        <v>10.0</v>
      </c>
      <c r="B12" s="39">
        <v>27.0</v>
      </c>
      <c r="C12" s="39">
        <v>41.2</v>
      </c>
      <c r="D12" s="39">
        <v>37.0</v>
      </c>
      <c r="E12" s="39">
        <v>43.8</v>
      </c>
      <c r="F12" s="39">
        <v>24.0</v>
      </c>
      <c r="G12" s="9">
        <v>34.6</v>
      </c>
      <c r="H12" s="39">
        <v>10.0</v>
      </c>
      <c r="I12" s="39">
        <v>8461.0</v>
      </c>
      <c r="J12" s="39">
        <v>12350.0</v>
      </c>
      <c r="K12" s="39">
        <v>11129.0</v>
      </c>
      <c r="L12" s="39">
        <v>13263.0</v>
      </c>
      <c r="M12" s="39">
        <v>7644.0</v>
      </c>
      <c r="N12" s="9">
        <v>10569.4</v>
      </c>
      <c r="O12" s="9">
        <f t="shared" si="1"/>
        <v>52827.7</v>
      </c>
      <c r="P12" s="9">
        <v>10.0</v>
      </c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9"/>
      <c r="E13" s="9"/>
      <c r="F13" s="9" t="s">
        <v>10</v>
      </c>
      <c r="G13" s="9">
        <v>33.956</v>
      </c>
      <c r="H13" s="9">
        <v>5.5</v>
      </c>
      <c r="I13" s="9">
        <v>10716.3</v>
      </c>
      <c r="J13" s="9">
        <v>11463.2</v>
      </c>
      <c r="K13" s="9">
        <v>12196.8</v>
      </c>
      <c r="L13" s="9">
        <v>10289.5</v>
      </c>
      <c r="M13" s="9">
        <v>8161.9</v>
      </c>
      <c r="N13" s="9">
        <f>AVERAGE(N3:N12)</f>
        <v>10565.54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9"/>
      <c r="E14" s="9"/>
      <c r="F14" s="9" t="s">
        <v>14</v>
      </c>
      <c r="G14" s="9">
        <v>3.25911780837835</v>
      </c>
      <c r="H14" s="9">
        <v>3.02765035409749</v>
      </c>
      <c r="I14" s="9">
        <v>2105.22392844298</v>
      </c>
      <c r="J14" s="9">
        <v>2576.62431185543</v>
      </c>
      <c r="K14" s="9">
        <v>1820.8334965675</v>
      </c>
      <c r="L14" s="9">
        <v>2393.21700042247</v>
      </c>
      <c r="M14" s="9">
        <v>1760.79795358052</v>
      </c>
      <c r="N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 t="s">
        <v>1</v>
      </c>
      <c r="Q15" s="9" t="s">
        <v>27</v>
      </c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4</v>
      </c>
      <c r="Q16" s="9" t="s">
        <v>5</v>
      </c>
      <c r="R16" s="9" t="s">
        <v>6</v>
      </c>
      <c r="S16" s="9" t="s">
        <v>7</v>
      </c>
      <c r="T16" s="9" t="s">
        <v>8</v>
      </c>
      <c r="U16" s="9" t="s">
        <v>9</v>
      </c>
      <c r="V16" s="9"/>
      <c r="W16" s="9"/>
      <c r="X16" s="9"/>
      <c r="Y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>
        <v>1.0</v>
      </c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v>2.0</v>
      </c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>
        <v>3.0</v>
      </c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>
        <v>4.0</v>
      </c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>
        <v>5.0</v>
      </c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>
        <v>6.0</v>
      </c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>
        <v>7.0</v>
      </c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>
        <v>8.0</v>
      </c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>
        <v>9.0</v>
      </c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>
        <v>10.0</v>
      </c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>
        <v>9.0</v>
      </c>
      <c r="C30" s="9"/>
      <c r="D30" s="9"/>
      <c r="E30" s="9"/>
      <c r="F30" s="9">
        <v>88.6</v>
      </c>
      <c r="G30" s="9">
        <v>155.06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>
        <v>10.0</v>
      </c>
      <c r="C31" s="9"/>
      <c r="D31" s="9"/>
      <c r="E31" s="9"/>
      <c r="F31" s="9">
        <v>659.91</v>
      </c>
      <c r="G31" s="9">
        <v>658.1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 t="s">
        <v>29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 t="s">
        <v>1</v>
      </c>
      <c r="C34" s="9" t="s">
        <v>27</v>
      </c>
      <c r="D34" s="9"/>
      <c r="E34" s="9"/>
      <c r="F34" s="9"/>
      <c r="G34" s="9"/>
      <c r="H34" s="9"/>
      <c r="I34" s="9"/>
      <c r="J34" s="9"/>
      <c r="K34" s="9" t="s">
        <v>15</v>
      </c>
      <c r="L34" s="9" t="s">
        <v>26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 t="s">
        <v>4</v>
      </c>
      <c r="C35" s="9" t="s">
        <v>5</v>
      </c>
      <c r="D35" s="9" t="s">
        <v>6</v>
      </c>
      <c r="E35" s="9" t="s">
        <v>7</v>
      </c>
      <c r="F35" s="9" t="s">
        <v>8</v>
      </c>
      <c r="G35" s="9" t="s">
        <v>9</v>
      </c>
      <c r="H35" s="9"/>
      <c r="I35" s="9"/>
      <c r="J35" s="9"/>
      <c r="K35" s="9" t="s">
        <v>4</v>
      </c>
      <c r="L35" s="9" t="s">
        <v>5</v>
      </c>
      <c r="M35" s="9" t="s">
        <v>6</v>
      </c>
      <c r="N35" s="9" t="s">
        <v>7</v>
      </c>
      <c r="O35" s="9"/>
      <c r="P35" s="9" t="s">
        <v>8</v>
      </c>
      <c r="Q35" s="9" t="s">
        <v>9</v>
      </c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>
        <v>1.0</v>
      </c>
      <c r="C36" s="9"/>
      <c r="D36" s="9"/>
      <c r="E36" s="9"/>
      <c r="F36" s="9">
        <v>11876.0</v>
      </c>
      <c r="G36" s="9">
        <v>41150.0</v>
      </c>
      <c r="H36" s="9"/>
      <c r="I36" s="9"/>
      <c r="J36" s="9"/>
      <c r="K36" s="9">
        <v>1.0</v>
      </c>
      <c r="L36" s="9">
        <v>11.7</v>
      </c>
      <c r="M36" s="9">
        <v>262.65</v>
      </c>
      <c r="N36" s="9">
        <v>52.7</v>
      </c>
      <c r="O36" s="9"/>
      <c r="P36" s="9">
        <v>127.7</v>
      </c>
      <c r="Q36" s="9">
        <v>62.4</v>
      </c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>
        <v>2.0</v>
      </c>
      <c r="C37" s="9"/>
      <c r="D37" s="9"/>
      <c r="E37" s="9"/>
      <c r="F37" s="9">
        <v>9490.0</v>
      </c>
      <c r="G37" s="9">
        <v>47283.0</v>
      </c>
      <c r="H37" s="9"/>
      <c r="I37" s="9"/>
      <c r="J37" s="9"/>
      <c r="K37" s="9">
        <v>2.0</v>
      </c>
      <c r="L37" s="9">
        <v>8.47</v>
      </c>
      <c r="M37" s="9">
        <v>262.7</v>
      </c>
      <c r="N37" s="9">
        <v>115.15</v>
      </c>
      <c r="O37" s="9"/>
      <c r="P37" s="9">
        <v>170.6</v>
      </c>
      <c r="Q37" s="9">
        <v>207.2</v>
      </c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>
        <v>3.0</v>
      </c>
      <c r="C38" s="9"/>
      <c r="D38" s="9"/>
      <c r="E38" s="9"/>
      <c r="F38" s="9">
        <v>19890.0</v>
      </c>
      <c r="G38" s="9">
        <v>17351.0</v>
      </c>
      <c r="H38" s="9"/>
      <c r="I38" s="9"/>
      <c r="J38" s="9"/>
      <c r="K38" s="9">
        <v>3.0</v>
      </c>
      <c r="L38" s="9">
        <v>10.3</v>
      </c>
      <c r="M38" s="9">
        <v>352.0</v>
      </c>
      <c r="N38" s="9"/>
      <c r="O38" s="9"/>
      <c r="P38" s="9">
        <v>111.8</v>
      </c>
      <c r="Q38" s="9">
        <v>146.3</v>
      </c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>
        <v>4.0</v>
      </c>
      <c r="C39" s="9"/>
      <c r="D39" s="9"/>
      <c r="E39" s="9"/>
      <c r="F39" s="9">
        <v>19606.0</v>
      </c>
      <c r="G39" s="9">
        <v>10049.0</v>
      </c>
      <c r="H39" s="9"/>
      <c r="I39" s="9"/>
      <c r="J39" s="9"/>
      <c r="K39" s="9">
        <v>4.0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>
        <v>5.0</v>
      </c>
      <c r="C40" s="9"/>
      <c r="D40" s="9"/>
      <c r="E40" s="9"/>
      <c r="F40" s="9">
        <v>18731.0</v>
      </c>
      <c r="G40" s="9">
        <v>3308.0</v>
      </c>
      <c r="H40" s="9"/>
      <c r="I40" s="9"/>
      <c r="J40" s="9"/>
      <c r="K40" s="9">
        <v>5.0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>
        <v>6.0</v>
      </c>
      <c r="C41" s="9"/>
      <c r="D41" s="9"/>
      <c r="E41" s="9"/>
      <c r="F41" s="9">
        <v>19855.0</v>
      </c>
      <c r="G41" s="9">
        <v>3231.0</v>
      </c>
      <c r="H41" s="9"/>
      <c r="I41" s="9"/>
      <c r="J41" s="9"/>
      <c r="K41" s="9">
        <v>6.0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>
        <v>7.0</v>
      </c>
      <c r="C42" s="9"/>
      <c r="D42" s="9"/>
      <c r="E42" s="9"/>
      <c r="F42" s="9">
        <v>13777.0</v>
      </c>
      <c r="G42" s="9">
        <v>33802.0</v>
      </c>
      <c r="H42" s="9"/>
      <c r="I42" s="9"/>
      <c r="J42" s="9"/>
      <c r="K42" s="9">
        <v>7.0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>
        <v>8.0</v>
      </c>
      <c r="C43" s="9"/>
      <c r="D43" s="9"/>
      <c r="E43" s="9"/>
      <c r="F43" s="9">
        <v>42058.0</v>
      </c>
      <c r="G43" s="9">
        <v>61175.0</v>
      </c>
      <c r="H43" s="9"/>
      <c r="I43" s="9"/>
      <c r="J43" s="9"/>
      <c r="K43" s="9">
        <v>8.0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>
        <v>9.0</v>
      </c>
      <c r="C44" s="9"/>
      <c r="D44" s="9"/>
      <c r="E44" s="9"/>
      <c r="F44" s="9">
        <v>23552.0</v>
      </c>
      <c r="G44" s="9">
        <v>25518.0</v>
      </c>
      <c r="H44" s="9"/>
      <c r="I44" s="9"/>
      <c r="J44" s="9"/>
      <c r="K44" s="9">
        <v>9.0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>
        <v>10.0</v>
      </c>
      <c r="C45" s="9"/>
      <c r="D45" s="9"/>
      <c r="E45" s="9"/>
      <c r="F45" s="9">
        <v>29708.0</v>
      </c>
      <c r="G45" s="9">
        <v>30442.0</v>
      </c>
      <c r="H45" s="9"/>
      <c r="I45" s="9"/>
      <c r="J45" s="9"/>
      <c r="K45" s="9">
        <v>10.0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 t="s">
        <v>30</v>
      </c>
      <c r="U47" s="9"/>
      <c r="V47" s="9"/>
      <c r="W47" s="9"/>
      <c r="X47" s="9"/>
      <c r="Y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 t="s">
        <v>1</v>
      </c>
      <c r="T48" s="9" t="s">
        <v>26</v>
      </c>
      <c r="U48" s="9"/>
      <c r="V48" s="9"/>
      <c r="W48" s="9"/>
      <c r="X48" s="9"/>
      <c r="Y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 t="s">
        <v>4</v>
      </c>
      <c r="T49" s="9" t="s">
        <v>5</v>
      </c>
      <c r="U49" s="9" t="s">
        <v>6</v>
      </c>
      <c r="V49" s="9" t="s">
        <v>7</v>
      </c>
      <c r="W49" s="9" t="s">
        <v>8</v>
      </c>
      <c r="X49" s="9" t="s">
        <v>9</v>
      </c>
      <c r="Y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>
        <v>1.0</v>
      </c>
      <c r="T50" s="9">
        <v>82.3</v>
      </c>
      <c r="U50" s="9">
        <v>55.7</v>
      </c>
      <c r="V50" s="9">
        <v>75.3</v>
      </c>
      <c r="W50" s="9">
        <v>23.15</v>
      </c>
      <c r="X50" s="9">
        <v>56.94</v>
      </c>
      <c r="Y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>
        <v>2.0</v>
      </c>
      <c r="T51" s="9">
        <v>233.0</v>
      </c>
      <c r="U51" s="9">
        <v>174.8</v>
      </c>
      <c r="V51" s="9">
        <v>213.7</v>
      </c>
      <c r="W51" s="9">
        <v>10.5</v>
      </c>
      <c r="X51" s="9">
        <v>437.5</v>
      </c>
      <c r="Y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 t="s">
        <v>15</v>
      </c>
      <c r="L52" s="9" t="s">
        <v>27</v>
      </c>
      <c r="M52" s="9"/>
      <c r="N52" s="9"/>
      <c r="O52" s="9"/>
      <c r="P52" s="9"/>
      <c r="Q52" s="9"/>
      <c r="R52" s="9"/>
      <c r="S52" s="9">
        <v>3.0</v>
      </c>
      <c r="T52" s="9">
        <v>108.0</v>
      </c>
      <c r="U52" s="9">
        <v>86.94</v>
      </c>
      <c r="V52" s="9">
        <v>115.5</v>
      </c>
      <c r="W52" s="9">
        <v>16.08</v>
      </c>
      <c r="X52" s="9">
        <v>204.16</v>
      </c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 t="s">
        <v>4</v>
      </c>
      <c r="L53" s="9" t="s">
        <v>5</v>
      </c>
      <c r="M53" s="9" t="s">
        <v>6</v>
      </c>
      <c r="N53" s="9" t="s">
        <v>7</v>
      </c>
      <c r="O53" s="9"/>
      <c r="P53" s="9" t="s">
        <v>8</v>
      </c>
      <c r="Q53" s="9" t="s">
        <v>9</v>
      </c>
      <c r="R53" s="9"/>
      <c r="S53" s="9">
        <v>4.0</v>
      </c>
      <c r="T53" s="9">
        <v>134.5</v>
      </c>
      <c r="U53" s="9">
        <v>104.09</v>
      </c>
      <c r="V53" s="9">
        <v>108.5</v>
      </c>
      <c r="W53" s="9">
        <v>15.08</v>
      </c>
      <c r="X53" s="9">
        <v>202.5</v>
      </c>
      <c r="Y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>
        <v>0.0</v>
      </c>
      <c r="L54" s="9"/>
      <c r="M54" s="9"/>
      <c r="N54" s="9"/>
      <c r="O54" s="9"/>
      <c r="P54" s="9"/>
      <c r="Q54" s="9"/>
      <c r="R54" s="9"/>
      <c r="S54" s="9">
        <v>5.0</v>
      </c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>
        <v>1.0</v>
      </c>
      <c r="L55" s="9">
        <v>6015.0</v>
      </c>
      <c r="M55" s="9">
        <v>302.0</v>
      </c>
      <c r="N55" s="9">
        <v>12135.0</v>
      </c>
      <c r="O55" s="9"/>
      <c r="P55" s="9">
        <v>19685.0</v>
      </c>
      <c r="Q55" s="9">
        <v>13930.0</v>
      </c>
      <c r="R55" s="9"/>
      <c r="S55" s="9">
        <v>6.0</v>
      </c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>
        <v>2.0</v>
      </c>
      <c r="L56" s="9">
        <v>2404.0</v>
      </c>
      <c r="M56" s="9">
        <v>292.0</v>
      </c>
      <c r="N56" s="9">
        <v>17964.0</v>
      </c>
      <c r="O56" s="9"/>
      <c r="P56" s="9">
        <v>25944.0</v>
      </c>
      <c r="Q56" s="9">
        <v>20814.0</v>
      </c>
      <c r="R56" s="9"/>
      <c r="S56" s="9">
        <v>7.0</v>
      </c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>
        <v>3.0</v>
      </c>
      <c r="L57" s="9">
        <v>2918.0</v>
      </c>
      <c r="M57" s="9">
        <v>263.0</v>
      </c>
      <c r="N57" s="9"/>
      <c r="O57" s="9"/>
      <c r="P57" s="9">
        <v>17013.0</v>
      </c>
      <c r="Q57" s="9">
        <v>14728.0</v>
      </c>
      <c r="R57" s="9"/>
      <c r="S57" s="9">
        <v>8.0</v>
      </c>
      <c r="T57" s="9"/>
      <c r="U57" s="9"/>
      <c r="V57" s="9"/>
      <c r="W57" s="9">
        <v>146.37</v>
      </c>
      <c r="X57" s="9">
        <v>172.05</v>
      </c>
      <c r="Y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>
        <v>4.0</v>
      </c>
      <c r="L58" s="9"/>
      <c r="M58" s="9"/>
      <c r="N58" s="9"/>
      <c r="O58" s="9"/>
      <c r="P58" s="9"/>
      <c r="Q58" s="9"/>
      <c r="R58" s="9"/>
      <c r="S58" s="9">
        <v>9.0</v>
      </c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>
        <v>5.0</v>
      </c>
      <c r="L59" s="9"/>
      <c r="M59" s="9"/>
      <c r="N59" s="9"/>
      <c r="O59" s="9"/>
      <c r="P59" s="9"/>
      <c r="Q59" s="9"/>
      <c r="R59" s="9"/>
      <c r="S59" s="9">
        <v>10.0</v>
      </c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>
        <v>6.0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>
        <v>7.0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>
        <v>8.0</v>
      </c>
      <c r="L62" s="9"/>
      <c r="M62" s="9"/>
      <c r="N62" s="9"/>
      <c r="O62" s="9"/>
      <c r="P62" s="9"/>
      <c r="Q62" s="9"/>
      <c r="R62" s="9"/>
      <c r="S62" s="9" t="s">
        <v>1</v>
      </c>
      <c r="T62" s="9" t="s">
        <v>27</v>
      </c>
      <c r="U62" s="9"/>
      <c r="V62" s="9"/>
      <c r="W62" s="9"/>
      <c r="X62" s="9"/>
      <c r="Y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>
        <v>9.0</v>
      </c>
      <c r="L63" s="9"/>
      <c r="M63" s="9"/>
      <c r="N63" s="9"/>
      <c r="O63" s="9"/>
      <c r="P63" s="9"/>
      <c r="Q63" s="9"/>
      <c r="R63" s="9"/>
      <c r="S63" s="9" t="s">
        <v>4</v>
      </c>
      <c r="T63" s="9" t="s">
        <v>5</v>
      </c>
      <c r="U63" s="9" t="s">
        <v>6</v>
      </c>
      <c r="V63" s="9" t="s">
        <v>7</v>
      </c>
      <c r="W63" s="9" t="s">
        <v>8</v>
      </c>
      <c r="X63" s="9" t="s">
        <v>9</v>
      </c>
      <c r="Y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>
        <v>10.0</v>
      </c>
      <c r="L64" s="9"/>
      <c r="M64" s="9"/>
      <c r="N64" s="9"/>
      <c r="O64" s="9"/>
      <c r="P64" s="9"/>
      <c r="Q64" s="9"/>
      <c r="R64" s="9"/>
      <c r="S64" s="9">
        <v>1.0</v>
      </c>
      <c r="T64" s="9">
        <v>17039.0</v>
      </c>
      <c r="U64" s="9">
        <v>15229.0</v>
      </c>
      <c r="V64" s="9">
        <v>16839.0</v>
      </c>
      <c r="W64" s="9">
        <v>10482.0</v>
      </c>
      <c r="X64" s="9">
        <v>14852.0</v>
      </c>
      <c r="Y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>
        <v>2.0</v>
      </c>
      <c r="T65" s="9">
        <v>17346.0</v>
      </c>
      <c r="U65" s="9">
        <v>15315.0</v>
      </c>
      <c r="V65" s="9">
        <v>19128.0</v>
      </c>
      <c r="W65" s="9">
        <v>2713.0</v>
      </c>
      <c r="X65" s="9">
        <v>22443.0</v>
      </c>
      <c r="Y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>
        <v>9.0</v>
      </c>
      <c r="L66" s="9"/>
      <c r="M66" s="9"/>
      <c r="N66" s="9"/>
      <c r="O66" s="9"/>
      <c r="P66" s="9"/>
      <c r="Q66" s="9"/>
      <c r="R66" s="9"/>
      <c r="S66" s="9">
        <v>3.0</v>
      </c>
      <c r="T66" s="9">
        <v>10704.0</v>
      </c>
      <c r="U66" s="9">
        <v>12181.0</v>
      </c>
      <c r="V66" s="9">
        <v>10238.0</v>
      </c>
      <c r="W66" s="9">
        <v>2637.0</v>
      </c>
      <c r="X66" s="9">
        <v>15399.0</v>
      </c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>
        <v>10.0</v>
      </c>
      <c r="L67" s="9"/>
      <c r="M67" s="9"/>
      <c r="N67" s="9"/>
      <c r="O67" s="9"/>
      <c r="P67" s="9"/>
      <c r="Q67" s="9"/>
      <c r="R67" s="9"/>
      <c r="S67" s="9">
        <v>4.0</v>
      </c>
      <c r="T67" s="9">
        <v>11173.0</v>
      </c>
      <c r="U67" s="9">
        <v>11281.0</v>
      </c>
      <c r="V67" s="9">
        <v>10620.0</v>
      </c>
      <c r="W67" s="9">
        <v>3218.0</v>
      </c>
      <c r="X67" s="9">
        <v>12131.0</v>
      </c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>
        <v>5.0</v>
      </c>
      <c r="L68" s="9"/>
      <c r="M68" s="9"/>
      <c r="N68" s="9"/>
      <c r="O68" s="9"/>
      <c r="P68" s="9"/>
      <c r="Q68" s="9"/>
      <c r="R68" s="9"/>
      <c r="S68" s="9">
        <v>5.0</v>
      </c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>
        <v>6.0</v>
      </c>
      <c r="L69" s="9"/>
      <c r="M69" s="9"/>
      <c r="N69" s="9"/>
      <c r="O69" s="9"/>
      <c r="P69" s="9"/>
      <c r="Q69" s="9"/>
      <c r="R69" s="9"/>
      <c r="S69" s="9">
        <v>6.0</v>
      </c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>
        <v>7.0</v>
      </c>
      <c r="L70" s="9"/>
      <c r="M70" s="9"/>
      <c r="N70" s="9"/>
      <c r="O70" s="9"/>
      <c r="P70" s="9"/>
      <c r="Q70" s="9"/>
      <c r="R70" s="9"/>
      <c r="S70" s="9">
        <v>7.0</v>
      </c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>
        <v>8.0</v>
      </c>
      <c r="L71" s="9"/>
      <c r="M71" s="9"/>
      <c r="N71" s="9"/>
      <c r="O71" s="9"/>
      <c r="P71" s="9"/>
      <c r="Q71" s="9"/>
      <c r="R71" s="9"/>
      <c r="S71" s="9">
        <v>8.0</v>
      </c>
      <c r="T71" s="9"/>
      <c r="U71" s="9"/>
      <c r="V71" s="9"/>
      <c r="W71" s="9">
        <v>18737.0</v>
      </c>
      <c r="X71" s="9">
        <v>18849.0</v>
      </c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>
        <v>9.0</v>
      </c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>
        <v>10.0</v>
      </c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0.86"/>
    <col customWidth="1" min="10" max="10" width="6.86"/>
    <col customWidth="1" min="11" max="25" width="8.71"/>
  </cols>
  <sheetData>
    <row r="1">
      <c r="A1" s="4" t="s">
        <v>21</v>
      </c>
      <c r="B1" s="5" t="s">
        <v>2</v>
      </c>
      <c r="C1" s="6"/>
      <c r="D1" s="6"/>
      <c r="E1" s="6"/>
      <c r="F1" s="7"/>
      <c r="G1" s="3"/>
      <c r="H1" s="4" t="s">
        <v>1</v>
      </c>
      <c r="I1" s="5" t="s">
        <v>3</v>
      </c>
      <c r="J1" s="6"/>
      <c r="K1" s="6"/>
      <c r="L1" s="6"/>
      <c r="M1" s="7"/>
      <c r="P1" s="4" t="s">
        <v>1</v>
      </c>
      <c r="Q1" s="5" t="s">
        <v>26</v>
      </c>
      <c r="R1" s="6"/>
      <c r="S1" s="6"/>
      <c r="T1" s="6"/>
      <c r="U1" s="7"/>
    </row>
    <row r="2">
      <c r="A2" s="4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3"/>
      <c r="H2" s="4" t="s">
        <v>4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P2" s="4" t="s">
        <v>4</v>
      </c>
      <c r="Q2" s="8" t="s">
        <v>5</v>
      </c>
      <c r="R2" s="8" t="s">
        <v>6</v>
      </c>
      <c r="S2" s="8" t="s">
        <v>7</v>
      </c>
      <c r="T2" s="8" t="s">
        <v>8</v>
      </c>
      <c r="U2" s="8" t="s">
        <v>9</v>
      </c>
    </row>
    <row r="3">
      <c r="A3" s="4">
        <v>1.0</v>
      </c>
      <c r="B3" s="9">
        <v>33.1</v>
      </c>
      <c r="C3" s="9">
        <v>35.6</v>
      </c>
      <c r="D3" s="9">
        <v>33.7</v>
      </c>
      <c r="E3" s="4">
        <v>36.4</v>
      </c>
      <c r="F3" s="4">
        <v>31.8</v>
      </c>
      <c r="G3" s="3">
        <f t="shared" ref="G3:G5" si="1">average(B3:F3)</f>
        <v>34.12</v>
      </c>
      <c r="H3" s="4">
        <v>1.0</v>
      </c>
      <c r="I3" s="9">
        <v>9941.0</v>
      </c>
      <c r="J3" s="4">
        <v>10673.0</v>
      </c>
      <c r="K3" s="4">
        <v>10109.0</v>
      </c>
      <c r="L3" s="9">
        <v>10922.0</v>
      </c>
      <c r="M3" s="4">
        <v>9545.0</v>
      </c>
      <c r="N3" s="11">
        <f t="shared" ref="N3:N5" si="2">SUM(I3:M3)/5</f>
        <v>10238</v>
      </c>
      <c r="O3" s="11">
        <f t="shared" ref="O3:O12" si="3">SUM(I4:M4)</f>
        <v>57104</v>
      </c>
      <c r="P3" s="4">
        <v>1.0</v>
      </c>
      <c r="Q3" s="4"/>
      <c r="R3" s="4"/>
      <c r="S3" s="12"/>
      <c r="T3" s="4"/>
      <c r="U3" s="4"/>
    </row>
    <row r="4">
      <c r="A4" s="4">
        <v>2.0</v>
      </c>
      <c r="B4" s="4">
        <v>33.3</v>
      </c>
      <c r="C4" s="4">
        <v>53.7</v>
      </c>
      <c r="D4" s="4">
        <v>47.3</v>
      </c>
      <c r="E4" s="4">
        <v>28.9</v>
      </c>
      <c r="F4" s="4">
        <v>27.2</v>
      </c>
      <c r="G4" s="3">
        <f t="shared" si="1"/>
        <v>38.08</v>
      </c>
      <c r="H4" s="4">
        <v>2.0</v>
      </c>
      <c r="I4" s="4">
        <v>9976.0</v>
      </c>
      <c r="J4" s="4">
        <v>16109.0</v>
      </c>
      <c r="K4" s="4">
        <v>14196.0</v>
      </c>
      <c r="L4" s="4">
        <v>8675.0</v>
      </c>
      <c r="M4" s="4">
        <v>8148.0</v>
      </c>
      <c r="N4" s="11">
        <f t="shared" si="2"/>
        <v>11420.8</v>
      </c>
      <c r="O4" s="11">
        <f t="shared" si="3"/>
        <v>54683</v>
      </c>
      <c r="P4" s="4">
        <v>2.0</v>
      </c>
      <c r="Q4" s="4"/>
      <c r="R4" s="4"/>
      <c r="S4" s="4"/>
      <c r="T4" s="4"/>
      <c r="U4" s="4"/>
    </row>
    <row r="5">
      <c r="A5" s="4">
        <v>3.0</v>
      </c>
      <c r="B5" s="4">
        <v>26.3</v>
      </c>
      <c r="C5" s="4">
        <v>36.0</v>
      </c>
      <c r="D5" s="4">
        <v>65.8</v>
      </c>
      <c r="E5" s="4">
        <v>26.6</v>
      </c>
      <c r="F5" s="4">
        <v>27.6</v>
      </c>
      <c r="G5" s="3">
        <f t="shared" si="1"/>
        <v>36.46</v>
      </c>
      <c r="H5" s="4">
        <v>3.0</v>
      </c>
      <c r="I5" s="4">
        <v>7885.0</v>
      </c>
      <c r="J5" s="12">
        <v>10797.0</v>
      </c>
      <c r="K5" s="4">
        <v>19728.0</v>
      </c>
      <c r="L5" s="4">
        <v>7982.0</v>
      </c>
      <c r="M5" s="4">
        <v>8291.0</v>
      </c>
      <c r="N5" s="11">
        <f t="shared" si="2"/>
        <v>10936.6</v>
      </c>
      <c r="O5" s="11">
        <f t="shared" si="3"/>
        <v>56765</v>
      </c>
      <c r="P5" s="4">
        <v>3.0</v>
      </c>
      <c r="Q5" s="4"/>
      <c r="R5" s="4"/>
      <c r="S5" s="4"/>
      <c r="T5" s="4"/>
      <c r="U5" s="4"/>
    </row>
    <row r="6">
      <c r="A6" s="4">
        <v>4.0</v>
      </c>
      <c r="B6" s="4">
        <v>39.3</v>
      </c>
      <c r="C6" s="4">
        <v>29.8</v>
      </c>
      <c r="D6" s="4">
        <v>51.5</v>
      </c>
      <c r="E6" s="4">
        <v>25.8</v>
      </c>
      <c r="F6" s="4">
        <v>42.6</v>
      </c>
      <c r="G6" s="3">
        <f t="shared" ref="G6:G12" si="4">AVERAGE(B6:F6)</f>
        <v>37.8</v>
      </c>
      <c r="H6" s="4">
        <v>4.0</v>
      </c>
      <c r="I6" s="4">
        <v>11783.0</v>
      </c>
      <c r="J6" s="4">
        <v>8947.0</v>
      </c>
      <c r="K6" s="4">
        <v>15457.0</v>
      </c>
      <c r="L6" s="4">
        <v>7740.0</v>
      </c>
      <c r="M6" s="4">
        <v>12838.0</v>
      </c>
      <c r="N6" s="11">
        <f t="shared" ref="N6:N12" si="5">SUM(I6,J6,K6,L6,M6)/5</f>
        <v>11353</v>
      </c>
      <c r="O6" s="11">
        <f t="shared" si="3"/>
        <v>60251</v>
      </c>
      <c r="P6" s="4">
        <v>4.0</v>
      </c>
      <c r="Q6" s="4"/>
      <c r="R6" s="4"/>
      <c r="S6" s="4"/>
      <c r="T6" s="4"/>
      <c r="U6" s="4"/>
    </row>
    <row r="7">
      <c r="A7" s="4">
        <v>5.0</v>
      </c>
      <c r="B7" s="4">
        <v>41.4</v>
      </c>
      <c r="C7" s="4">
        <v>39.7</v>
      </c>
      <c r="D7" s="4">
        <v>46.4</v>
      </c>
      <c r="E7" s="4">
        <v>33.6</v>
      </c>
      <c r="F7" s="4">
        <v>39.4</v>
      </c>
      <c r="G7" s="3">
        <f t="shared" si="4"/>
        <v>40.1</v>
      </c>
      <c r="H7" s="4">
        <v>5.0</v>
      </c>
      <c r="I7" s="4">
        <v>12476.0</v>
      </c>
      <c r="J7" s="4">
        <v>11948.0</v>
      </c>
      <c r="K7" s="4">
        <v>13918.0</v>
      </c>
      <c r="L7" s="4">
        <v>10086.0</v>
      </c>
      <c r="M7" s="4">
        <v>11823.0</v>
      </c>
      <c r="N7" s="11">
        <f t="shared" si="5"/>
        <v>12050.2</v>
      </c>
      <c r="O7" s="11">
        <f t="shared" si="3"/>
        <v>53071</v>
      </c>
      <c r="P7" s="4">
        <v>5.0</v>
      </c>
      <c r="Q7" s="8"/>
      <c r="R7" s="8"/>
      <c r="S7" s="8"/>
      <c r="T7" s="8"/>
      <c r="U7" s="8"/>
    </row>
    <row r="8">
      <c r="A8" s="4">
        <v>6.0</v>
      </c>
      <c r="B8" s="4">
        <v>39.4</v>
      </c>
      <c r="C8" s="4">
        <v>26.5</v>
      </c>
      <c r="D8" s="4">
        <v>41.7</v>
      </c>
      <c r="E8" s="4">
        <v>33.6</v>
      </c>
      <c r="F8" s="4">
        <v>32.1</v>
      </c>
      <c r="G8" s="11">
        <f t="shared" si="4"/>
        <v>34.66</v>
      </c>
      <c r="H8" s="4">
        <v>6.0</v>
      </c>
      <c r="I8" s="4">
        <v>11833.0</v>
      </c>
      <c r="J8" s="4">
        <v>8124.0</v>
      </c>
      <c r="K8" s="4">
        <v>12514.0</v>
      </c>
      <c r="L8" s="4">
        <v>10748.0</v>
      </c>
      <c r="M8" s="4">
        <v>9852.0</v>
      </c>
      <c r="N8" s="11">
        <f t="shared" si="5"/>
        <v>10614.2</v>
      </c>
      <c r="O8" s="11">
        <f t="shared" si="3"/>
        <v>56145</v>
      </c>
      <c r="P8" s="4">
        <v>6.0</v>
      </c>
      <c r="Q8" s="8"/>
      <c r="R8" s="8"/>
      <c r="S8" s="8"/>
      <c r="T8" s="8"/>
      <c r="U8" s="8"/>
    </row>
    <row r="9">
      <c r="A9" s="4">
        <v>7.0</v>
      </c>
      <c r="B9" s="4">
        <v>46.9</v>
      </c>
      <c r="C9" s="4">
        <v>30.5</v>
      </c>
      <c r="D9" s="4">
        <v>47.1</v>
      </c>
      <c r="E9" s="4">
        <v>33.4</v>
      </c>
      <c r="F9" s="4">
        <v>29.2</v>
      </c>
      <c r="G9" s="11">
        <f t="shared" si="4"/>
        <v>37.42</v>
      </c>
      <c r="H9" s="4">
        <v>7.0</v>
      </c>
      <c r="I9" s="4">
        <v>14074.0</v>
      </c>
      <c r="J9" s="4">
        <v>9146.0</v>
      </c>
      <c r="K9" s="4">
        <v>14140.0</v>
      </c>
      <c r="L9" s="4">
        <v>10025.0</v>
      </c>
      <c r="M9" s="4">
        <v>8760.0</v>
      </c>
      <c r="N9" s="11">
        <f t="shared" si="5"/>
        <v>11229</v>
      </c>
      <c r="O9" s="11">
        <f t="shared" si="3"/>
        <v>53103</v>
      </c>
      <c r="P9" s="4">
        <v>7.0</v>
      </c>
      <c r="Q9" s="8"/>
      <c r="R9" s="8"/>
      <c r="S9" s="8"/>
      <c r="T9" s="8"/>
      <c r="U9" s="8"/>
    </row>
    <row r="10">
      <c r="A10" s="4">
        <v>8.0</v>
      </c>
      <c r="B10" s="4">
        <v>33.5</v>
      </c>
      <c r="C10" s="4">
        <v>40.9</v>
      </c>
      <c r="D10" s="4">
        <v>32.2</v>
      </c>
      <c r="E10" s="4">
        <v>32.8</v>
      </c>
      <c r="F10" s="4">
        <v>30.4</v>
      </c>
      <c r="G10" s="11">
        <f t="shared" si="4"/>
        <v>33.96</v>
      </c>
      <c r="H10" s="4">
        <v>8.0</v>
      </c>
      <c r="I10" s="4">
        <v>10437.0</v>
      </c>
      <c r="J10" s="4">
        <v>12371.0</v>
      </c>
      <c r="K10" s="4">
        <v>9824.0</v>
      </c>
      <c r="L10" s="4">
        <v>10572.0</v>
      </c>
      <c r="M10" s="4">
        <v>9899.0</v>
      </c>
      <c r="N10" s="11">
        <f t="shared" si="5"/>
        <v>10620.6</v>
      </c>
      <c r="O10" s="11">
        <f t="shared" si="3"/>
        <v>55184</v>
      </c>
      <c r="P10" s="4">
        <v>8.0</v>
      </c>
      <c r="Q10" s="8"/>
      <c r="R10" s="8"/>
      <c r="S10" s="8"/>
      <c r="T10" s="4"/>
      <c r="U10" s="4"/>
    </row>
    <row r="11">
      <c r="A11" s="4">
        <v>9.0</v>
      </c>
      <c r="B11" s="4">
        <v>37.0</v>
      </c>
      <c r="C11" s="4">
        <v>42.9</v>
      </c>
      <c r="D11" s="4">
        <v>44.4</v>
      </c>
      <c r="E11" s="4">
        <v>25.9</v>
      </c>
      <c r="F11" s="4">
        <v>26.6</v>
      </c>
      <c r="G11" s="11">
        <f t="shared" si="4"/>
        <v>35.36</v>
      </c>
      <c r="H11" s="4">
        <v>9.0</v>
      </c>
      <c r="I11" s="4">
        <v>11136.0</v>
      </c>
      <c r="J11" s="4">
        <v>12880.0</v>
      </c>
      <c r="K11" s="4">
        <v>13324.0</v>
      </c>
      <c r="L11" s="4">
        <v>8851.0</v>
      </c>
      <c r="M11" s="4">
        <v>8993.0</v>
      </c>
      <c r="N11" s="11">
        <f t="shared" si="5"/>
        <v>11036.8</v>
      </c>
      <c r="O11" s="11">
        <f t="shared" si="3"/>
        <v>54125</v>
      </c>
      <c r="P11" s="4">
        <v>9.0</v>
      </c>
      <c r="Q11" s="8"/>
      <c r="R11" s="8"/>
      <c r="S11" s="8"/>
      <c r="T11" s="8"/>
      <c r="U11" s="8"/>
    </row>
    <row r="12">
      <c r="A12" s="4">
        <v>10.0</v>
      </c>
      <c r="B12" s="4">
        <v>31.9</v>
      </c>
      <c r="C12" s="4">
        <v>36.2</v>
      </c>
      <c r="D12" s="4">
        <v>42.3</v>
      </c>
      <c r="E12" s="4">
        <v>30.3</v>
      </c>
      <c r="F12" s="4">
        <v>25.2</v>
      </c>
      <c r="G12" s="11">
        <f t="shared" si="4"/>
        <v>33.18</v>
      </c>
      <c r="H12" s="4">
        <v>10.0</v>
      </c>
      <c r="I12" s="4">
        <v>10777.0</v>
      </c>
      <c r="J12" s="4">
        <v>11853.0</v>
      </c>
      <c r="K12" s="4">
        <v>12724.0</v>
      </c>
      <c r="L12" s="4">
        <v>10078.0</v>
      </c>
      <c r="M12" s="4">
        <v>8693.0</v>
      </c>
      <c r="N12" s="11">
        <f t="shared" si="5"/>
        <v>10825</v>
      </c>
      <c r="O12" s="11">
        <f t="shared" si="3"/>
        <v>55162.1</v>
      </c>
      <c r="P12" s="4">
        <v>10.0</v>
      </c>
      <c r="Q12" s="8"/>
      <c r="R12" s="8"/>
      <c r="S12" s="8"/>
      <c r="T12" s="8"/>
      <c r="U12" s="8"/>
    </row>
    <row r="13">
      <c r="F13" s="9" t="s">
        <v>10</v>
      </c>
      <c r="G13" s="11">
        <f t="shared" ref="G13:N13" si="6">AVERAGE(G3:G12)</f>
        <v>36.114</v>
      </c>
      <c r="H13" s="11">
        <f t="shared" si="6"/>
        <v>5.5</v>
      </c>
      <c r="I13" s="11">
        <f t="shared" si="6"/>
        <v>11031.8</v>
      </c>
      <c r="J13" s="11">
        <f t="shared" si="6"/>
        <v>11284.8</v>
      </c>
      <c r="K13" s="11">
        <f t="shared" si="6"/>
        <v>13593.4</v>
      </c>
      <c r="L13" s="11">
        <f t="shared" si="6"/>
        <v>9567.9</v>
      </c>
      <c r="M13" s="11">
        <f t="shared" si="6"/>
        <v>9684.2</v>
      </c>
      <c r="N13" s="11">
        <f t="shared" si="6"/>
        <v>11032.42</v>
      </c>
    </row>
    <row r="14">
      <c r="F14" s="9" t="s">
        <v>14</v>
      </c>
      <c r="G14" s="9">
        <f t="shared" ref="G14:N14" si="7">STDEV(G3:G12)</f>
        <v>2.219310203</v>
      </c>
      <c r="H14" s="9">
        <f t="shared" si="7"/>
        <v>3.027650354</v>
      </c>
      <c r="I14" s="9">
        <f t="shared" si="7"/>
        <v>1672.768617</v>
      </c>
      <c r="J14" s="9">
        <f t="shared" si="7"/>
        <v>2319.069823</v>
      </c>
      <c r="K14" s="9">
        <f t="shared" si="7"/>
        <v>2793.177052</v>
      </c>
      <c r="L14" s="9">
        <f t="shared" si="7"/>
        <v>1161.393937</v>
      </c>
      <c r="M14" s="9">
        <f t="shared" si="7"/>
        <v>1535.863478</v>
      </c>
      <c r="N14" s="11">
        <f t="shared" si="7"/>
        <v>511.6379922</v>
      </c>
    </row>
    <row r="15">
      <c r="P15" s="4" t="s">
        <v>1</v>
      </c>
      <c r="Q15" s="5" t="s">
        <v>27</v>
      </c>
      <c r="R15" s="6"/>
      <c r="S15" s="6"/>
      <c r="T15" s="6"/>
      <c r="U15" s="7"/>
    </row>
    <row r="16">
      <c r="P16" s="4" t="s">
        <v>4</v>
      </c>
      <c r="Q16" s="8" t="s">
        <v>5</v>
      </c>
      <c r="R16" s="8" t="s">
        <v>6</v>
      </c>
      <c r="S16" s="8" t="s">
        <v>7</v>
      </c>
      <c r="T16" s="8" t="s">
        <v>8</v>
      </c>
      <c r="U16" s="8" t="s">
        <v>9</v>
      </c>
    </row>
    <row r="17">
      <c r="P17" s="4">
        <v>1.0</v>
      </c>
      <c r="Q17" s="4"/>
      <c r="R17" s="4"/>
      <c r="S17" s="4"/>
      <c r="T17" s="4"/>
      <c r="U17" s="4"/>
    </row>
    <row r="18">
      <c r="P18" s="4">
        <v>2.0</v>
      </c>
      <c r="Q18" s="4"/>
      <c r="R18" s="4"/>
      <c r="S18" s="4"/>
      <c r="T18" s="4"/>
      <c r="U18" s="4"/>
    </row>
    <row r="19">
      <c r="C19" s="40"/>
      <c r="P19" s="4">
        <v>3.0</v>
      </c>
      <c r="Q19" s="4"/>
      <c r="R19" s="4"/>
      <c r="S19" s="4"/>
      <c r="T19" s="4"/>
      <c r="U19" s="4"/>
    </row>
    <row r="20">
      <c r="P20" s="4">
        <v>4.0</v>
      </c>
      <c r="Q20" s="4"/>
      <c r="R20" s="4"/>
      <c r="S20" s="4"/>
      <c r="T20" s="4"/>
      <c r="U20" s="4"/>
    </row>
    <row r="21" ht="15.75" customHeight="1">
      <c r="P21" s="4">
        <v>5.0</v>
      </c>
      <c r="Q21" s="8"/>
      <c r="R21" s="8"/>
      <c r="S21" s="8"/>
      <c r="T21" s="8"/>
      <c r="U21" s="8"/>
    </row>
    <row r="22" ht="15.75" customHeight="1">
      <c r="P22" s="4">
        <v>6.0</v>
      </c>
      <c r="Q22" s="8"/>
      <c r="R22" s="8"/>
      <c r="S22" s="8"/>
      <c r="T22" s="8"/>
      <c r="U22" s="8"/>
    </row>
    <row r="23" ht="15.75" customHeight="1">
      <c r="P23" s="4">
        <v>7.0</v>
      </c>
      <c r="Q23" s="8"/>
      <c r="R23" s="8"/>
      <c r="S23" s="8"/>
      <c r="T23" s="8"/>
      <c r="U23" s="8"/>
    </row>
    <row r="24" ht="15.75" customHeight="1">
      <c r="P24" s="4">
        <v>8.0</v>
      </c>
      <c r="Q24" s="8"/>
      <c r="R24" s="8"/>
      <c r="S24" s="8"/>
      <c r="T24" s="4"/>
      <c r="U24" s="4"/>
    </row>
    <row r="25" ht="15.75" customHeight="1">
      <c r="P25" s="4">
        <v>9.0</v>
      </c>
      <c r="Q25" s="8"/>
      <c r="R25" s="8"/>
      <c r="S25" s="8"/>
      <c r="T25" s="8"/>
      <c r="U25" s="8"/>
    </row>
    <row r="26" ht="15.75" customHeight="1">
      <c r="P26" s="4">
        <v>10.0</v>
      </c>
      <c r="Q26" s="8"/>
      <c r="R26" s="8"/>
      <c r="S26" s="8"/>
      <c r="T26" s="8"/>
      <c r="U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4">
    <mergeCell ref="B1:F1"/>
    <mergeCell ref="I1:M1"/>
    <mergeCell ref="Q1:U1"/>
    <mergeCell ref="Q15:U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