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_BCI\BS128,BCI-variable\"/>
    </mc:Choice>
  </mc:AlternateContent>
  <xr:revisionPtr revIDLastSave="0" documentId="13_ncr:1_{C1790684-E288-4AD7-AED0-8EA18F01C315}" xr6:coauthVersionLast="47" xr6:coauthVersionMax="47" xr10:uidLastSave="{00000000-0000-0000-0000-000000000000}"/>
  <bookViews>
    <workbookView xWindow="-120" yWindow="-120" windowWidth="29040" windowHeight="15840" tabRatio="869" firstSheet="2" activeTab="2" xr2:uid="{00000000-000D-0000-FFFF-FFFF00000000}"/>
  </bookViews>
  <sheets>
    <sheet name="128-5 results" sheetId="1" r:id="rId1"/>
    <sheet name="128-10 results" sheetId="2" r:id="rId2"/>
    <sheet name="128-10 results-2.3.1" sheetId="3" r:id="rId3"/>
    <sheet name="128-20 results-2.3.1" sheetId="4" r:id="rId4"/>
    <sheet name="128-30 results-2.3.1 1" sheetId="5" r:id="rId5"/>
    <sheet name="128-40 results-2.3.1" sheetId="6" r:id="rId6"/>
    <sheet name="128-50 results-2.3.1" sheetId="7" r:id="rId7"/>
    <sheet name="128-60 results-2.3.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0NxgCfkrIz2I9Xl2aJgy5mkyDPQ=="/>
    </ext>
  </extLst>
</workbook>
</file>

<file path=xl/calcChain.xml><?xml version="1.0" encoding="utf-8"?>
<calcChain xmlns="http://schemas.openxmlformats.org/spreadsheetml/2006/main">
  <c r="V18" i="3" l="1"/>
  <c r="V19" i="3"/>
  <c r="V20" i="3"/>
  <c r="V21" i="3"/>
  <c r="V22" i="3"/>
  <c r="V23" i="3"/>
  <c r="V24" i="3"/>
  <c r="V25" i="3"/>
  <c r="V26" i="3"/>
  <c r="V17" i="3"/>
  <c r="U19" i="4"/>
  <c r="U20" i="4"/>
  <c r="U21" i="4"/>
  <c r="U22" i="4"/>
  <c r="U23" i="4"/>
  <c r="U24" i="4"/>
  <c r="U25" i="4"/>
  <c r="U26" i="4"/>
  <c r="U27" i="4"/>
  <c r="U18" i="4"/>
  <c r="U18" i="5"/>
  <c r="U19" i="5"/>
  <c r="U20" i="5"/>
  <c r="U21" i="5"/>
  <c r="U22" i="5"/>
  <c r="U23" i="5"/>
  <c r="U24" i="5"/>
  <c r="U25" i="5"/>
  <c r="U26" i="5"/>
  <c r="U27" i="5"/>
  <c r="V18" i="6"/>
  <c r="V19" i="6"/>
  <c r="V20" i="6"/>
  <c r="V21" i="6"/>
  <c r="V22" i="6"/>
  <c r="V23" i="6"/>
  <c r="V24" i="6"/>
  <c r="V25" i="6"/>
  <c r="V26" i="6"/>
  <c r="V17" i="6"/>
  <c r="V18" i="7"/>
  <c r="V19" i="7"/>
  <c r="V20" i="7"/>
  <c r="V21" i="7"/>
  <c r="V22" i="7"/>
  <c r="V23" i="7"/>
  <c r="V24" i="7"/>
  <c r="V25" i="7"/>
  <c r="V26" i="7"/>
  <c r="V17" i="7"/>
  <c r="V18" i="8"/>
  <c r="V19" i="8"/>
  <c r="V20" i="8"/>
  <c r="V21" i="8"/>
  <c r="V22" i="8"/>
  <c r="V23" i="8"/>
  <c r="V24" i="8"/>
  <c r="V25" i="8"/>
  <c r="V26" i="8"/>
  <c r="V17" i="8"/>
  <c r="V4" i="7"/>
  <c r="V5" i="7"/>
  <c r="V6" i="7"/>
  <c r="V7" i="7"/>
  <c r="V8" i="7"/>
  <c r="V9" i="7"/>
  <c r="V10" i="7"/>
  <c r="V11" i="7"/>
  <c r="V12" i="7"/>
  <c r="V3" i="7"/>
  <c r="U4" i="5"/>
  <c r="V4" i="6"/>
  <c r="V5" i="6"/>
  <c r="V6" i="6"/>
  <c r="V7" i="6"/>
  <c r="V8" i="6"/>
  <c r="V9" i="6"/>
  <c r="V10" i="6"/>
  <c r="V11" i="6"/>
  <c r="V12" i="6"/>
  <c r="V3" i="6"/>
  <c r="U5" i="5"/>
  <c r="U6" i="5"/>
  <c r="U7" i="5"/>
  <c r="U8" i="5"/>
  <c r="U9" i="5"/>
  <c r="U10" i="5"/>
  <c r="U11" i="5"/>
  <c r="U12" i="5"/>
  <c r="U13" i="5"/>
  <c r="U4" i="4"/>
  <c r="U5" i="4"/>
  <c r="U6" i="4"/>
  <c r="U7" i="4"/>
  <c r="U8" i="4"/>
  <c r="U9" i="4"/>
  <c r="U10" i="4"/>
  <c r="U11" i="4"/>
  <c r="U12" i="4"/>
  <c r="U13" i="4"/>
  <c r="V4" i="3"/>
  <c r="V5" i="3"/>
  <c r="V6" i="3"/>
  <c r="V7" i="3"/>
  <c r="V8" i="3"/>
  <c r="V9" i="3"/>
  <c r="V10" i="3"/>
  <c r="V11" i="3"/>
  <c r="V12" i="3"/>
  <c r="V3" i="3"/>
  <c r="V4" i="8"/>
  <c r="V5" i="8"/>
  <c r="V6" i="8"/>
  <c r="V7" i="8"/>
  <c r="V8" i="8"/>
  <c r="V9" i="8"/>
  <c r="V10" i="8"/>
  <c r="V11" i="8"/>
  <c r="V12" i="8"/>
  <c r="V3" i="8"/>
  <c r="B15" i="5"/>
  <c r="C14" i="7"/>
  <c r="D14" i="7"/>
  <c r="E14" i="7"/>
  <c r="F14" i="7"/>
  <c r="G14" i="7"/>
  <c r="H14" i="7"/>
  <c r="I14" i="7"/>
  <c r="J14" i="7"/>
  <c r="K14" i="7"/>
  <c r="L14" i="7"/>
  <c r="M14" i="7"/>
  <c r="N14" i="7"/>
  <c r="B14" i="7"/>
  <c r="N13" i="7"/>
  <c r="N4" i="7"/>
  <c r="N5" i="7"/>
  <c r="N6" i="7"/>
  <c r="N7" i="7"/>
  <c r="N8" i="7"/>
  <c r="N9" i="7"/>
  <c r="N10" i="7"/>
  <c r="N11" i="7"/>
  <c r="N12" i="7"/>
  <c r="N3" i="7"/>
  <c r="N15" i="4"/>
  <c r="I15" i="5"/>
  <c r="J15" i="5"/>
  <c r="K15" i="5"/>
  <c r="L15" i="5"/>
  <c r="M15" i="5"/>
  <c r="N15" i="5"/>
  <c r="I14" i="5"/>
  <c r="J14" i="5"/>
  <c r="K14" i="5"/>
  <c r="L14" i="5"/>
  <c r="M14" i="5"/>
  <c r="N14" i="5"/>
  <c r="C15" i="5"/>
  <c r="D15" i="5"/>
  <c r="E15" i="5"/>
  <c r="F15" i="5"/>
  <c r="F14" i="5"/>
  <c r="B14" i="5"/>
  <c r="C14" i="5"/>
  <c r="D14" i="5"/>
  <c r="E14" i="5"/>
  <c r="N14" i="4"/>
  <c r="N5" i="4"/>
  <c r="N6" i="4"/>
  <c r="N7" i="4"/>
  <c r="N8" i="4"/>
  <c r="N9" i="4"/>
  <c r="N10" i="4"/>
  <c r="N11" i="4"/>
  <c r="N12" i="4"/>
  <c r="N13" i="4"/>
  <c r="N4" i="4"/>
  <c r="G4" i="4"/>
  <c r="N4" i="3"/>
  <c r="N5" i="3"/>
  <c r="N6" i="3"/>
  <c r="N7" i="3"/>
  <c r="N8" i="3"/>
  <c r="N9" i="3"/>
  <c r="N10" i="3"/>
  <c r="N11" i="3"/>
  <c r="N12" i="3"/>
  <c r="N3" i="3"/>
  <c r="H14" i="3"/>
  <c r="I14" i="3"/>
  <c r="J14" i="3"/>
  <c r="K14" i="3"/>
  <c r="L14" i="3"/>
  <c r="M14" i="3"/>
  <c r="H13" i="3"/>
  <c r="I13" i="3"/>
  <c r="J13" i="3"/>
  <c r="K13" i="3"/>
  <c r="L13" i="3"/>
  <c r="M13" i="3"/>
  <c r="G14" i="3"/>
  <c r="G13" i="3"/>
  <c r="B14" i="3"/>
  <c r="C14" i="3"/>
  <c r="D14" i="3"/>
  <c r="E14" i="3"/>
  <c r="F14" i="3"/>
  <c r="B13" i="3"/>
  <c r="C13" i="3"/>
  <c r="D13" i="3"/>
  <c r="E13" i="3"/>
  <c r="F13" i="3"/>
  <c r="B15" i="4"/>
  <c r="C15" i="4"/>
  <c r="D15" i="4"/>
  <c r="E15" i="4"/>
  <c r="F15" i="4"/>
  <c r="B14" i="4"/>
  <c r="C14" i="4"/>
  <c r="D14" i="4"/>
  <c r="E14" i="4"/>
  <c r="F14" i="4"/>
  <c r="I14" i="4"/>
  <c r="G14" i="4"/>
  <c r="I15" i="4"/>
  <c r="J15" i="4"/>
  <c r="K15" i="4"/>
  <c r="L15" i="4"/>
  <c r="M15" i="4"/>
  <c r="J14" i="4"/>
  <c r="K14" i="4"/>
  <c r="L14" i="4"/>
  <c r="M14" i="4"/>
  <c r="M14" i="8"/>
  <c r="L14" i="8"/>
  <c r="K14" i="8"/>
  <c r="J14" i="8"/>
  <c r="I14" i="8"/>
  <c r="H14" i="8"/>
  <c r="M13" i="8"/>
  <c r="L13" i="8"/>
  <c r="K13" i="8"/>
  <c r="J13" i="8"/>
  <c r="I13" i="8"/>
  <c r="O12" i="8" s="1"/>
  <c r="H13" i="8"/>
  <c r="N12" i="8"/>
  <c r="G12" i="8"/>
  <c r="O11" i="8"/>
  <c r="N11" i="8"/>
  <c r="G11" i="8"/>
  <c r="O10" i="8"/>
  <c r="N10" i="8"/>
  <c r="G10" i="8"/>
  <c r="O9" i="8"/>
  <c r="N9" i="8"/>
  <c r="G9" i="8"/>
  <c r="O8" i="8"/>
  <c r="N8" i="8"/>
  <c r="G8" i="8"/>
  <c r="O7" i="8"/>
  <c r="N7" i="8"/>
  <c r="G7" i="8"/>
  <c r="O6" i="8"/>
  <c r="N6" i="8"/>
  <c r="G6" i="8"/>
  <c r="O5" i="8"/>
  <c r="N5" i="8"/>
  <c r="G5" i="8"/>
  <c r="G14" i="8" s="1"/>
  <c r="O4" i="8"/>
  <c r="N4" i="8"/>
  <c r="G4" i="8"/>
  <c r="O3" i="8"/>
  <c r="N3" i="8"/>
  <c r="N14" i="8" s="1"/>
  <c r="G3" i="8"/>
  <c r="N13" i="6"/>
  <c r="O12" i="6"/>
  <c r="O11" i="6"/>
  <c r="O10" i="6"/>
  <c r="O9" i="6"/>
  <c r="O8" i="6"/>
  <c r="O7" i="6"/>
  <c r="O6" i="6"/>
  <c r="O5" i="6"/>
  <c r="O4" i="6"/>
  <c r="O3" i="6"/>
  <c r="N7" i="5"/>
  <c r="G7" i="5"/>
  <c r="N6" i="5"/>
  <c r="G6" i="5"/>
  <c r="G14" i="5" s="1"/>
  <c r="N5" i="5"/>
  <c r="G5" i="5"/>
  <c r="N4" i="5"/>
  <c r="G4" i="5"/>
  <c r="G15" i="5" s="1"/>
  <c r="G7" i="4"/>
  <c r="G6" i="4"/>
  <c r="G5" i="4"/>
  <c r="P15" i="2"/>
  <c r="G15" i="2"/>
  <c r="P14" i="2"/>
  <c r="P13" i="2"/>
  <c r="O13" i="2"/>
  <c r="H13" i="2"/>
  <c r="G13" i="2"/>
  <c r="P12" i="2"/>
  <c r="O12" i="2"/>
  <c r="H12" i="2"/>
  <c r="G12" i="2"/>
  <c r="P11" i="2"/>
  <c r="O11" i="2"/>
  <c r="H11" i="2"/>
  <c r="G11" i="2"/>
  <c r="P10" i="2"/>
  <c r="O10" i="2"/>
  <c r="H10" i="2"/>
  <c r="G10" i="2"/>
  <c r="P9" i="2"/>
  <c r="O9" i="2"/>
  <c r="H9" i="2"/>
  <c r="G9" i="2"/>
  <c r="P8" i="2"/>
  <c r="O8" i="2"/>
  <c r="H8" i="2"/>
  <c r="G8" i="2"/>
  <c r="P7" i="2"/>
  <c r="O7" i="2"/>
  <c r="H7" i="2"/>
  <c r="G7" i="2"/>
  <c r="P6" i="2"/>
  <c r="O6" i="2"/>
  <c r="H6" i="2"/>
  <c r="G6" i="2"/>
  <c r="P5" i="2"/>
  <c r="O5" i="2"/>
  <c r="H5" i="2"/>
  <c r="G5" i="2"/>
  <c r="P4" i="2"/>
  <c r="O4" i="2"/>
  <c r="H4" i="2"/>
  <c r="G4" i="2"/>
  <c r="G14" i="2" s="1"/>
  <c r="P15" i="1"/>
  <c r="H15" i="1"/>
  <c r="G15" i="1"/>
  <c r="P14" i="1"/>
  <c r="H14" i="1"/>
  <c r="P13" i="1"/>
  <c r="O13" i="1"/>
  <c r="H13" i="1"/>
  <c r="G13" i="1"/>
  <c r="P12" i="1"/>
  <c r="O12" i="1"/>
  <c r="H12" i="1"/>
  <c r="G12" i="1"/>
  <c r="P11" i="1"/>
  <c r="O11" i="1"/>
  <c r="H11" i="1"/>
  <c r="G11" i="1"/>
  <c r="P10" i="1"/>
  <c r="O10" i="1"/>
  <c r="H10" i="1"/>
  <c r="G10" i="1"/>
  <c r="P9" i="1"/>
  <c r="O9" i="1"/>
  <c r="H9" i="1"/>
  <c r="G9" i="1"/>
  <c r="P8" i="1"/>
  <c r="O8" i="1"/>
  <c r="H8" i="1"/>
  <c r="G8" i="1"/>
  <c r="P7" i="1"/>
  <c r="O7" i="1"/>
  <c r="H7" i="1"/>
  <c r="G7" i="1"/>
  <c r="P6" i="1"/>
  <c r="O6" i="1"/>
  <c r="H6" i="1"/>
  <c r="G6" i="1"/>
  <c r="P5" i="1"/>
  <c r="O5" i="1"/>
  <c r="H5" i="1"/>
  <c r="G5" i="1"/>
  <c r="P4" i="1"/>
  <c r="O4" i="1"/>
  <c r="H4" i="1"/>
  <c r="G4" i="1"/>
  <c r="G14" i="1" s="1"/>
  <c r="N13" i="3" l="1"/>
  <c r="N14" i="3"/>
  <c r="G15" i="4"/>
  <c r="G13" i="8"/>
  <c r="N13" i="8"/>
</calcChain>
</file>

<file path=xl/sharedStrings.xml><?xml version="1.0" encoding="utf-8"?>
<sst xmlns="http://schemas.openxmlformats.org/spreadsheetml/2006/main" count="248" uniqueCount="31">
  <si>
    <t>BS=128MB</t>
  </si>
  <si>
    <t>BCI= 5s</t>
  </si>
  <si>
    <t>Throughput</t>
  </si>
  <si>
    <t>Total Num of Samples</t>
  </si>
  <si>
    <t>ITR</t>
  </si>
  <si>
    <t>Node1</t>
  </si>
  <si>
    <t>Node2</t>
  </si>
  <si>
    <t>Node3</t>
  </si>
  <si>
    <t>Node4</t>
  </si>
  <si>
    <t>Node5</t>
  </si>
  <si>
    <t>Mean</t>
  </si>
  <si>
    <t>SUM</t>
  </si>
  <si>
    <t>mean</t>
  </si>
  <si>
    <t>sum</t>
  </si>
  <si>
    <t>STD</t>
  </si>
  <si>
    <t>BCI= 10s</t>
  </si>
  <si>
    <t>AVG</t>
  </si>
  <si>
    <t>BCI= 20s</t>
  </si>
  <si>
    <t>avg</t>
  </si>
  <si>
    <t>1ZoWEgqnQgiq8nhijfUemZXFvd5efWwipoxwzB node5</t>
  </si>
  <si>
    <t>12oHYqygYZZv3C4zEhnPdvsE9eQJrmHwQTWeG4 node2</t>
  </si>
  <si>
    <t>BCI= 40s</t>
  </si>
  <si>
    <t>Avg. Latency</t>
  </si>
  <si>
    <t>Max. Latency</t>
  </si>
  <si>
    <t>BCI= 50s</t>
  </si>
  <si>
    <t>Max Latency</t>
  </si>
  <si>
    <t>Avg</t>
  </si>
  <si>
    <t>BCI= 30s</t>
  </si>
  <si>
    <t>[]</t>
  </si>
  <si>
    <t>Avg latency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</si>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</sst>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DD7E6B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1" fillId="0" borderId="0" xfId="0" applyFont="1"/>
    <xf numFmtId="0" fontId="0" fillId="0" borderId="5" xfId="0" applyBorder="1"/>
    <xf numFmtId="0" fontId="4" fillId="2" borderId="5" xfId="0" applyFont="1" applyFill="1" applyBorder="1"/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6" borderId="5" xfId="0" applyFont="1" applyFill="1" applyBorder="1"/>
    <xf numFmtId="0" fontId="4" fillId="7" borderId="5" xfId="0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8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0" fontId="0" fillId="7" borderId="5" xfId="0" applyFill="1" applyBorder="1"/>
    <xf numFmtId="0" fontId="4" fillId="3" borderId="5" xfId="0" applyFont="1" applyFill="1" applyBorder="1"/>
    <xf numFmtId="0" fontId="4" fillId="4" borderId="5" xfId="0" applyFont="1" applyFill="1" applyBorder="1"/>
    <xf numFmtId="0" fontId="4" fillId="5" borderId="5" xfId="0" applyFont="1" applyFill="1" applyBorder="1"/>
    <xf numFmtId="0" fontId="0" fillId="0" borderId="11" xfId="0" applyBorder="1"/>
    <xf numFmtId="0" fontId="2" fillId="6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12" xfId="0" applyFont="1" applyFill="1" applyBorder="1"/>
    <xf numFmtId="0" fontId="2" fillId="0" borderId="4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7" borderId="7" xfId="0" applyFont="1" applyFill="1" applyBorder="1"/>
    <xf numFmtId="0" fontId="2" fillId="0" borderId="5" xfId="0" applyFont="1" applyBorder="1"/>
    <xf numFmtId="0" fontId="2" fillId="6" borderId="5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9"/>
  <sheetViews>
    <sheetView workbookViewId="0"/>
  </sheetViews>
  <sheetFormatPr defaultColWidth="14.42578125" defaultRowHeight="15" customHeight="1"/>
  <cols>
    <col min="1" max="6" width="8.7109375" customWidth="1"/>
    <col min="7" max="7" width="13.28515625" customWidth="1"/>
    <col min="8" max="8" width="8.7109375" customWidth="1"/>
    <col min="9" max="9" width="12.85546875" customWidth="1"/>
    <col min="10" max="10" width="13.140625" customWidth="1"/>
    <col min="11" max="11" width="15.7109375" customWidth="1"/>
    <col min="12" max="12" width="11.28515625" customWidth="1"/>
    <col min="13" max="13" width="12.7109375" customWidth="1"/>
    <col min="14" max="14" width="13.85546875" customWidth="1"/>
    <col min="15" max="16" width="8.7109375" customWidth="1"/>
    <col min="23" max="26" width="8.7109375" customWidth="1"/>
  </cols>
  <sheetData>
    <row r="1" spans="1:16">
      <c r="A1" s="1"/>
      <c r="B1" s="1"/>
      <c r="C1" s="1"/>
      <c r="D1" s="1"/>
      <c r="E1" s="1"/>
      <c r="F1" s="1"/>
      <c r="G1" s="2" t="s">
        <v>0</v>
      </c>
      <c r="H1" s="2"/>
      <c r="I1" s="1"/>
      <c r="J1" s="1"/>
      <c r="K1" s="1"/>
      <c r="L1" s="1"/>
      <c r="M1" s="1"/>
      <c r="N1" s="1"/>
    </row>
    <row r="2" spans="1:16">
      <c r="A2" s="3" t="s">
        <v>1</v>
      </c>
      <c r="B2" s="43" t="s">
        <v>2</v>
      </c>
      <c r="C2" s="44"/>
      <c r="D2" s="44"/>
      <c r="E2" s="44"/>
      <c r="F2" s="45"/>
      <c r="G2" s="2"/>
      <c r="H2" s="2"/>
      <c r="I2" s="3" t="s">
        <v>1</v>
      </c>
      <c r="J2" s="43" t="s">
        <v>3</v>
      </c>
      <c r="K2" s="44"/>
      <c r="L2" s="44"/>
      <c r="M2" s="44"/>
      <c r="N2" s="45"/>
    </row>
    <row r="3" spans="1:1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1" t="s">
        <v>10</v>
      </c>
      <c r="H3" s="1" t="s">
        <v>11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4" t="s">
        <v>12</v>
      </c>
      <c r="P3" s="4" t="s">
        <v>13</v>
      </c>
    </row>
    <row r="4" spans="1:16">
      <c r="A4" s="3">
        <v>1</v>
      </c>
      <c r="B4" s="3">
        <v>11.9</v>
      </c>
      <c r="C4" s="3">
        <v>17.399999999999999</v>
      </c>
      <c r="D4" s="3">
        <v>13</v>
      </c>
      <c r="E4" s="3">
        <v>41.8</v>
      </c>
      <c r="F4" s="3">
        <v>17.2</v>
      </c>
      <c r="G4" s="1">
        <f t="shared" ref="G4:G6" si="0">AVERAGE(B4:F4)</f>
        <v>20.259999999999998</v>
      </c>
      <c r="H4" s="1">
        <f t="shared" ref="H4:H15" si="1">SUM(B4:F4)</f>
        <v>101.3</v>
      </c>
      <c r="I4" s="3">
        <v>1</v>
      </c>
      <c r="J4" s="3">
        <v>3574</v>
      </c>
      <c r="K4" s="3">
        <v>5220</v>
      </c>
      <c r="L4" s="3">
        <v>3903</v>
      </c>
      <c r="M4" s="3">
        <v>12536</v>
      </c>
      <c r="N4" s="3">
        <v>5382</v>
      </c>
      <c r="O4" s="4">
        <f t="shared" ref="O4:O6" si="2">SUM(J4:N4)/5</f>
        <v>6123</v>
      </c>
      <c r="P4" s="4">
        <f t="shared" ref="P4:P15" si="3">SUM(J4:N4)</f>
        <v>30615</v>
      </c>
    </row>
    <row r="5" spans="1:16">
      <c r="A5" s="3">
        <v>2</v>
      </c>
      <c r="B5" s="3">
        <v>4.3</v>
      </c>
      <c r="C5" s="3">
        <v>5.7</v>
      </c>
      <c r="D5" s="3">
        <v>4.5999999999999996</v>
      </c>
      <c r="E5" s="3">
        <v>89.5</v>
      </c>
      <c r="F5" s="3">
        <v>2.2999999999999998</v>
      </c>
      <c r="G5" s="1">
        <f t="shared" si="0"/>
        <v>21.279999999999998</v>
      </c>
      <c r="H5" s="1">
        <f t="shared" si="1"/>
        <v>106.39999999999999</v>
      </c>
      <c r="I5" s="3">
        <v>2</v>
      </c>
      <c r="J5" s="3">
        <v>1280</v>
      </c>
      <c r="K5" s="3">
        <v>1711</v>
      </c>
      <c r="L5" s="3">
        <v>1409</v>
      </c>
      <c r="M5" s="3">
        <v>26846</v>
      </c>
      <c r="N5" s="3">
        <v>693</v>
      </c>
      <c r="O5" s="4">
        <f t="shared" si="2"/>
        <v>6387.8</v>
      </c>
      <c r="P5" s="4">
        <f t="shared" si="3"/>
        <v>31939</v>
      </c>
    </row>
    <row r="6" spans="1:16">
      <c r="A6" s="3">
        <v>3</v>
      </c>
      <c r="B6" s="3">
        <v>9.1</v>
      </c>
      <c r="C6" s="3">
        <v>11.2</v>
      </c>
      <c r="D6" s="3">
        <v>8.5</v>
      </c>
      <c r="E6" s="3">
        <v>59.5</v>
      </c>
      <c r="F6" s="3">
        <v>4.9000000000000004</v>
      </c>
      <c r="G6" s="1">
        <f t="shared" si="0"/>
        <v>18.64</v>
      </c>
      <c r="H6" s="1">
        <f t="shared" si="1"/>
        <v>93.2</v>
      </c>
      <c r="I6" s="3">
        <v>3</v>
      </c>
      <c r="J6" s="3">
        <v>2728</v>
      </c>
      <c r="K6" s="5">
        <v>3369</v>
      </c>
      <c r="L6" s="3">
        <v>2557</v>
      </c>
      <c r="M6" s="3">
        <v>17872</v>
      </c>
      <c r="N6" s="3">
        <v>1475</v>
      </c>
      <c r="O6" s="4">
        <f t="shared" si="2"/>
        <v>5600.2</v>
      </c>
      <c r="P6" s="4">
        <f t="shared" si="3"/>
        <v>28001</v>
      </c>
    </row>
    <row r="7" spans="1:16">
      <c r="A7" s="3">
        <v>4</v>
      </c>
      <c r="B7" s="3">
        <v>7.3</v>
      </c>
      <c r="C7" s="3">
        <v>9.4</v>
      </c>
      <c r="D7" s="3">
        <v>7.7</v>
      </c>
      <c r="E7" s="3">
        <v>63.4</v>
      </c>
      <c r="F7" s="3">
        <v>4.9000000000000004</v>
      </c>
      <c r="G7" s="1">
        <f t="shared" ref="G7:G13" si="4">AVERAGE(B7:F7)</f>
        <v>18.54</v>
      </c>
      <c r="H7" s="1">
        <f t="shared" si="1"/>
        <v>92.7</v>
      </c>
      <c r="I7" s="3">
        <v>4</v>
      </c>
      <c r="J7" s="3">
        <v>2240</v>
      </c>
      <c r="K7" s="3">
        <v>2884</v>
      </c>
      <c r="L7" s="3">
        <v>2339</v>
      </c>
      <c r="M7" s="3">
        <v>19034</v>
      </c>
      <c r="N7" s="3">
        <v>1505</v>
      </c>
      <c r="O7" s="4">
        <f t="shared" ref="O7:O13" si="5">SUM(J7,K7,L7,M7,N7)/5</f>
        <v>5600.4</v>
      </c>
      <c r="P7" s="4">
        <f t="shared" si="3"/>
        <v>28002</v>
      </c>
    </row>
    <row r="8" spans="1:16">
      <c r="A8" s="3">
        <v>5</v>
      </c>
      <c r="B8" s="3">
        <v>8</v>
      </c>
      <c r="C8" s="3">
        <v>74</v>
      </c>
      <c r="D8" s="3">
        <v>9</v>
      </c>
      <c r="E8" s="3">
        <v>7.1</v>
      </c>
      <c r="F8" s="3">
        <v>6.4</v>
      </c>
      <c r="G8" s="1">
        <f t="shared" si="4"/>
        <v>20.9</v>
      </c>
      <c r="H8" s="1">
        <f t="shared" si="1"/>
        <v>104.5</v>
      </c>
      <c r="I8" s="3">
        <v>5</v>
      </c>
      <c r="J8" s="3">
        <v>2410</v>
      </c>
      <c r="K8" s="3">
        <v>22203</v>
      </c>
      <c r="L8" s="3">
        <v>2711</v>
      </c>
      <c r="M8" s="3">
        <v>2144</v>
      </c>
      <c r="N8" s="3">
        <v>1917</v>
      </c>
      <c r="O8" s="4">
        <f t="shared" si="5"/>
        <v>6277</v>
      </c>
      <c r="P8" s="4">
        <f t="shared" si="3"/>
        <v>31385</v>
      </c>
    </row>
    <row r="9" spans="1:16">
      <c r="A9" s="3">
        <v>6</v>
      </c>
      <c r="B9" s="3">
        <v>58.8</v>
      </c>
      <c r="C9" s="3">
        <v>10.3</v>
      </c>
      <c r="D9" s="3">
        <v>11.4</v>
      </c>
      <c r="E9" s="3">
        <v>7.6</v>
      </c>
      <c r="F9" s="3">
        <v>5.6</v>
      </c>
      <c r="G9" s="5">
        <f t="shared" si="4"/>
        <v>18.739999999999998</v>
      </c>
      <c r="H9" s="1">
        <f t="shared" si="1"/>
        <v>93.699999999999989</v>
      </c>
      <c r="I9" s="3">
        <v>6</v>
      </c>
      <c r="J9" s="3">
        <v>17633</v>
      </c>
      <c r="K9" s="3">
        <v>3098</v>
      </c>
      <c r="L9" s="3">
        <v>3425</v>
      </c>
      <c r="M9" s="3">
        <v>2284</v>
      </c>
      <c r="N9" s="3">
        <v>1688</v>
      </c>
      <c r="O9" s="4">
        <f t="shared" si="5"/>
        <v>5625.6</v>
      </c>
      <c r="P9" s="4">
        <f t="shared" si="3"/>
        <v>28128</v>
      </c>
    </row>
    <row r="10" spans="1:16">
      <c r="A10" s="3">
        <v>7</v>
      </c>
      <c r="B10" s="3">
        <v>17</v>
      </c>
      <c r="C10" s="3">
        <v>13.7</v>
      </c>
      <c r="D10" s="3">
        <v>16</v>
      </c>
      <c r="E10" s="3">
        <v>19.600000000000001</v>
      </c>
      <c r="F10" s="3">
        <v>13.2</v>
      </c>
      <c r="G10" s="5">
        <f t="shared" si="4"/>
        <v>15.900000000000002</v>
      </c>
      <c r="H10" s="1">
        <f t="shared" si="1"/>
        <v>79.500000000000014</v>
      </c>
      <c r="I10" s="3">
        <v>7</v>
      </c>
      <c r="J10" s="3">
        <v>5103</v>
      </c>
      <c r="K10" s="3">
        <v>4101</v>
      </c>
      <c r="L10" s="3">
        <v>4820</v>
      </c>
      <c r="M10" s="3">
        <v>5875</v>
      </c>
      <c r="N10" s="3">
        <v>3954</v>
      </c>
      <c r="O10" s="4">
        <f t="shared" si="5"/>
        <v>4770.6000000000004</v>
      </c>
      <c r="P10" s="4">
        <f t="shared" si="3"/>
        <v>23853</v>
      </c>
    </row>
    <row r="11" spans="1:16">
      <c r="A11" s="3">
        <v>8</v>
      </c>
      <c r="B11" s="3">
        <v>8.6</v>
      </c>
      <c r="C11" s="3">
        <v>46.9</v>
      </c>
      <c r="D11" s="3">
        <v>14.4</v>
      </c>
      <c r="E11" s="3">
        <v>6.8</v>
      </c>
      <c r="F11" s="3">
        <v>5.8</v>
      </c>
      <c r="G11" s="5">
        <f t="shared" si="4"/>
        <v>16.5</v>
      </c>
      <c r="H11" s="1">
        <f t="shared" si="1"/>
        <v>82.5</v>
      </c>
      <c r="I11" s="3">
        <v>8</v>
      </c>
      <c r="J11" s="3">
        <v>2588</v>
      </c>
      <c r="K11" s="3">
        <v>14258</v>
      </c>
      <c r="L11" s="3">
        <v>4309</v>
      </c>
      <c r="M11" s="3">
        <v>2032</v>
      </c>
      <c r="N11" s="3">
        <v>1728</v>
      </c>
      <c r="O11" s="4">
        <f t="shared" si="5"/>
        <v>4983</v>
      </c>
      <c r="P11" s="4">
        <f t="shared" si="3"/>
        <v>24915</v>
      </c>
    </row>
    <row r="12" spans="1:16">
      <c r="A12" s="3">
        <v>9</v>
      </c>
      <c r="B12" s="3">
        <v>54</v>
      </c>
      <c r="C12" s="3">
        <v>10</v>
      </c>
      <c r="D12" s="3">
        <v>12.4</v>
      </c>
      <c r="E12" s="3">
        <v>6.8</v>
      </c>
      <c r="F12" s="3">
        <v>7.2</v>
      </c>
      <c r="G12" s="5">
        <f t="shared" si="4"/>
        <v>18.080000000000002</v>
      </c>
      <c r="H12" s="1">
        <f t="shared" si="1"/>
        <v>90.4</v>
      </c>
      <c r="I12" s="3">
        <v>9</v>
      </c>
      <c r="J12" s="3">
        <v>16294</v>
      </c>
      <c r="K12" s="3">
        <v>2996</v>
      </c>
      <c r="L12" s="3">
        <v>3710</v>
      </c>
      <c r="M12" s="3">
        <v>2035</v>
      </c>
      <c r="N12" s="3">
        <v>2169</v>
      </c>
      <c r="O12" s="4">
        <f t="shared" si="5"/>
        <v>5440.8</v>
      </c>
      <c r="P12" s="4">
        <f t="shared" si="3"/>
        <v>27204</v>
      </c>
    </row>
    <row r="13" spans="1:16">
      <c r="A13" s="3">
        <v>10</v>
      </c>
      <c r="B13" s="3">
        <v>9</v>
      </c>
      <c r="C13" s="3">
        <v>7.5</v>
      </c>
      <c r="D13" s="3">
        <v>65.2</v>
      </c>
      <c r="E13" s="3">
        <v>8.1</v>
      </c>
      <c r="F13" s="3">
        <v>4.78</v>
      </c>
      <c r="G13" s="5">
        <f t="shared" si="4"/>
        <v>18.916</v>
      </c>
      <c r="H13" s="1">
        <f t="shared" si="1"/>
        <v>94.58</v>
      </c>
      <c r="I13" s="3">
        <v>10</v>
      </c>
      <c r="J13" s="3">
        <v>2705</v>
      </c>
      <c r="K13" s="3">
        <v>2262</v>
      </c>
      <c r="L13" s="3">
        <v>19575</v>
      </c>
      <c r="M13" s="3">
        <v>2422</v>
      </c>
      <c r="N13" s="3">
        <v>1436</v>
      </c>
      <c r="O13" s="4">
        <f t="shared" si="5"/>
        <v>5680</v>
      </c>
      <c r="P13" s="4">
        <f t="shared" si="3"/>
        <v>28400</v>
      </c>
    </row>
    <row r="14" spans="1:16" ht="15.75">
      <c r="F14" s="6" t="s">
        <v>10</v>
      </c>
      <c r="G14" s="6">
        <f>AVERAGE(G4:G13)</f>
        <v>18.775600000000001</v>
      </c>
      <c r="H14" s="2">
        <f t="shared" si="1"/>
        <v>0</v>
      </c>
      <c r="I14" s="5"/>
      <c r="J14" s="5"/>
      <c r="K14" s="5"/>
      <c r="L14" s="5"/>
      <c r="M14" s="5"/>
      <c r="N14" s="5"/>
      <c r="P14" s="4">
        <f t="shared" si="3"/>
        <v>0</v>
      </c>
    </row>
    <row r="15" spans="1:16" ht="15.75">
      <c r="F15" s="6" t="s">
        <v>14</v>
      </c>
      <c r="G15" s="6">
        <f>STDEV(G4:G13)</f>
        <v>1.7325223230885065</v>
      </c>
      <c r="H15" s="2">
        <f t="shared" si="1"/>
        <v>0</v>
      </c>
      <c r="I15" s="5"/>
      <c r="J15" s="5"/>
      <c r="K15" s="5"/>
      <c r="L15" s="5"/>
      <c r="M15" s="5"/>
      <c r="N15" s="5"/>
      <c r="P15" s="4">
        <f t="shared" si="3"/>
        <v>0</v>
      </c>
    </row>
    <row r="16" spans="1: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B2:F2"/>
    <mergeCell ref="J2:N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workbookViewId="0">
      <selection activeCell="F20" sqref="F20"/>
    </sheetView>
  </sheetViews>
  <sheetFormatPr defaultColWidth="14.42578125" defaultRowHeight="15" customHeight="1"/>
  <cols>
    <col min="1" max="6" width="8.7109375" customWidth="1"/>
    <col min="7" max="7" width="12.140625" customWidth="1"/>
    <col min="8" max="9" width="8.7109375" customWidth="1"/>
    <col min="10" max="10" width="10.85546875" customWidth="1"/>
    <col min="11" max="11" width="6.85546875" customWidth="1"/>
    <col min="12" max="16" width="8.7109375" customWidth="1"/>
    <col min="23" max="26" width="8.7109375" customWidth="1"/>
  </cols>
  <sheetData>
    <row r="1" spans="1:16">
      <c r="A1" s="1"/>
      <c r="B1" s="1"/>
      <c r="C1" s="1"/>
      <c r="D1" s="1"/>
      <c r="E1" s="1"/>
      <c r="F1" s="1"/>
      <c r="G1" s="2" t="s">
        <v>0</v>
      </c>
      <c r="H1" s="2"/>
      <c r="I1" s="1"/>
      <c r="J1" s="1"/>
      <c r="K1" s="1"/>
      <c r="L1" s="1"/>
      <c r="M1" s="1"/>
      <c r="N1" s="1"/>
    </row>
    <row r="2" spans="1:16">
      <c r="A2" s="3" t="s">
        <v>15</v>
      </c>
      <c r="B2" s="43" t="s">
        <v>2</v>
      </c>
      <c r="C2" s="44"/>
      <c r="D2" s="44"/>
      <c r="E2" s="44"/>
      <c r="F2" s="45"/>
      <c r="G2" s="2"/>
      <c r="H2" s="2"/>
      <c r="I2" s="3" t="s">
        <v>15</v>
      </c>
      <c r="J2" s="43" t="s">
        <v>3</v>
      </c>
      <c r="K2" s="44"/>
      <c r="L2" s="44"/>
      <c r="M2" s="44"/>
      <c r="N2" s="45"/>
    </row>
    <row r="3" spans="1:1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1" t="s">
        <v>16</v>
      </c>
      <c r="H3" s="1" t="s">
        <v>11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5" t="s">
        <v>16</v>
      </c>
      <c r="P3" s="5" t="s">
        <v>11</v>
      </c>
    </row>
    <row r="4" spans="1:16">
      <c r="A4" s="3">
        <v>1</v>
      </c>
      <c r="B4" s="3">
        <v>43.1</v>
      </c>
      <c r="C4" s="3">
        <v>14.3</v>
      </c>
      <c r="D4" s="3">
        <v>19.5</v>
      </c>
      <c r="E4" s="3">
        <v>44</v>
      </c>
      <c r="F4" s="3">
        <v>3.8</v>
      </c>
      <c r="G4" s="2">
        <f t="shared" ref="G4:G6" si="0">AVERAGE(B4:F4)</f>
        <v>24.94</v>
      </c>
      <c r="H4" s="2">
        <f t="shared" ref="H4:H13" si="1">SUM(B4:F4)</f>
        <v>124.7</v>
      </c>
      <c r="I4" s="3">
        <v>1</v>
      </c>
      <c r="J4" s="3">
        <v>12952</v>
      </c>
      <c r="K4" s="3">
        <v>4519</v>
      </c>
      <c r="L4" s="3">
        <v>5861</v>
      </c>
      <c r="M4" s="3">
        <v>13194</v>
      </c>
      <c r="N4" s="3">
        <v>1208</v>
      </c>
      <c r="O4" s="4">
        <f t="shared" ref="O4:O6" si="2">SUM(J4:N4)/5</f>
        <v>7546.8</v>
      </c>
      <c r="P4" s="4">
        <f t="shared" ref="P4:P15" si="3">SUM(J4:N4)</f>
        <v>37734</v>
      </c>
    </row>
    <row r="5" spans="1:16">
      <c r="A5" s="3">
        <v>2</v>
      </c>
      <c r="B5" s="3">
        <v>40.700000000000003</v>
      </c>
      <c r="C5" s="3">
        <v>8</v>
      </c>
      <c r="D5" s="3">
        <v>6</v>
      </c>
      <c r="E5" s="3">
        <v>47</v>
      </c>
      <c r="F5" s="3">
        <v>2.06</v>
      </c>
      <c r="G5" s="2">
        <f t="shared" si="0"/>
        <v>20.752000000000002</v>
      </c>
      <c r="H5" s="2">
        <f t="shared" si="1"/>
        <v>103.76</v>
      </c>
      <c r="I5" s="3">
        <v>2</v>
      </c>
      <c r="J5" s="3">
        <v>12456</v>
      </c>
      <c r="K5" s="3">
        <v>1982</v>
      </c>
      <c r="L5" s="3">
        <v>2407</v>
      </c>
      <c r="M5" s="3">
        <v>14109</v>
      </c>
      <c r="N5" s="3">
        <v>619</v>
      </c>
      <c r="O5" s="4">
        <f t="shared" si="2"/>
        <v>6314.6</v>
      </c>
      <c r="P5" s="4">
        <f t="shared" si="3"/>
        <v>31573</v>
      </c>
    </row>
    <row r="6" spans="1:16">
      <c r="A6" s="3">
        <v>3</v>
      </c>
      <c r="B6" s="3">
        <v>28.4</v>
      </c>
      <c r="C6" s="3">
        <v>4.3</v>
      </c>
      <c r="D6" s="3">
        <v>15</v>
      </c>
      <c r="E6" s="3">
        <v>22.1</v>
      </c>
      <c r="F6" s="3">
        <v>31.6</v>
      </c>
      <c r="G6" s="2">
        <f t="shared" si="0"/>
        <v>20.28</v>
      </c>
      <c r="H6" s="2">
        <f t="shared" si="1"/>
        <v>101.4</v>
      </c>
      <c r="I6" s="3">
        <v>3</v>
      </c>
      <c r="J6" s="3">
        <v>8519</v>
      </c>
      <c r="K6" s="5">
        <v>5195</v>
      </c>
      <c r="L6" s="3">
        <v>4497</v>
      </c>
      <c r="M6" s="3">
        <v>6637</v>
      </c>
      <c r="N6" s="3">
        <v>9493</v>
      </c>
      <c r="O6" s="4">
        <f t="shared" si="2"/>
        <v>6868.2</v>
      </c>
      <c r="P6" s="4">
        <f t="shared" si="3"/>
        <v>34341</v>
      </c>
    </row>
    <row r="7" spans="1:16">
      <c r="A7" s="3">
        <v>4</v>
      </c>
      <c r="B7" s="3">
        <v>16.399999999999999</v>
      </c>
      <c r="C7" s="3">
        <v>6.4</v>
      </c>
      <c r="D7" s="3">
        <v>18.600000000000001</v>
      </c>
      <c r="E7" s="3">
        <v>9.6999999999999993</v>
      </c>
      <c r="F7" s="3">
        <v>38.299999999999997</v>
      </c>
      <c r="G7" s="2">
        <f t="shared" ref="G7:G13" si="4">AVERAGE(B7:F7)</f>
        <v>17.88</v>
      </c>
      <c r="H7" s="2">
        <f t="shared" si="1"/>
        <v>89.399999999999991</v>
      </c>
      <c r="I7" s="3">
        <v>4</v>
      </c>
      <c r="J7" s="3">
        <v>4908</v>
      </c>
      <c r="K7" s="3">
        <v>1922</v>
      </c>
      <c r="L7" s="3">
        <v>5567</v>
      </c>
      <c r="M7" s="3">
        <v>29012</v>
      </c>
      <c r="N7" s="3">
        <v>11495</v>
      </c>
      <c r="O7" s="4">
        <f t="shared" ref="O7:O13" si="5">SUM(J7,K7,L7,M7,N7)/5</f>
        <v>10580.8</v>
      </c>
      <c r="P7" s="4">
        <f t="shared" si="3"/>
        <v>52904</v>
      </c>
    </row>
    <row r="8" spans="1:16">
      <c r="A8" s="3">
        <v>5</v>
      </c>
      <c r="B8" s="3">
        <v>14</v>
      </c>
      <c r="C8" s="3">
        <v>9</v>
      </c>
      <c r="D8" s="3">
        <v>16</v>
      </c>
      <c r="E8" s="3">
        <v>5.0999999999999996</v>
      </c>
      <c r="F8" s="3">
        <v>50.3</v>
      </c>
      <c r="G8" s="2">
        <f t="shared" si="4"/>
        <v>18.880000000000003</v>
      </c>
      <c r="H8" s="2">
        <f t="shared" si="1"/>
        <v>94.4</v>
      </c>
      <c r="I8" s="3">
        <v>5</v>
      </c>
      <c r="J8" s="3">
        <v>4212</v>
      </c>
      <c r="K8" s="3">
        <v>2700</v>
      </c>
      <c r="L8" s="3">
        <v>4817</v>
      </c>
      <c r="M8" s="3">
        <v>1530</v>
      </c>
      <c r="N8" s="3">
        <v>15109</v>
      </c>
      <c r="O8" s="4">
        <f t="shared" si="5"/>
        <v>5673.6</v>
      </c>
      <c r="P8" s="4">
        <f t="shared" si="3"/>
        <v>28368</v>
      </c>
    </row>
    <row r="9" spans="1:16">
      <c r="A9" s="3">
        <v>6</v>
      </c>
      <c r="B9" s="3">
        <v>14.1</v>
      </c>
      <c r="C9" s="3">
        <v>8.1999999999999993</v>
      </c>
      <c r="D9" s="3">
        <v>9.9</v>
      </c>
      <c r="E9" s="3">
        <v>5.5</v>
      </c>
      <c r="F9" s="3">
        <v>57.2</v>
      </c>
      <c r="G9" s="4">
        <f t="shared" si="4"/>
        <v>18.98</v>
      </c>
      <c r="H9" s="2">
        <f t="shared" si="1"/>
        <v>94.9</v>
      </c>
      <c r="I9" s="3">
        <v>6</v>
      </c>
      <c r="J9" s="3">
        <v>4282</v>
      </c>
      <c r="K9" s="3">
        <v>2523</v>
      </c>
      <c r="L9" s="3">
        <v>3005</v>
      </c>
      <c r="M9" s="3">
        <v>1700</v>
      </c>
      <c r="N9" s="3">
        <v>17163</v>
      </c>
      <c r="O9" s="4">
        <f t="shared" si="5"/>
        <v>5734.6</v>
      </c>
      <c r="P9" s="4">
        <f t="shared" si="3"/>
        <v>28673</v>
      </c>
    </row>
    <row r="10" spans="1:16">
      <c r="A10" s="3">
        <v>7</v>
      </c>
      <c r="B10" s="3">
        <v>19.2</v>
      </c>
      <c r="C10" s="3">
        <v>17.8</v>
      </c>
      <c r="D10" s="3">
        <v>20.9</v>
      </c>
      <c r="E10" s="3">
        <v>19.899999999999999</v>
      </c>
      <c r="F10" s="3">
        <v>15</v>
      </c>
      <c r="G10" s="4">
        <f t="shared" si="4"/>
        <v>18.559999999999999</v>
      </c>
      <c r="H10" s="2">
        <f t="shared" si="1"/>
        <v>92.8</v>
      </c>
      <c r="I10" s="3">
        <v>7</v>
      </c>
      <c r="J10" s="3">
        <v>5759</v>
      </c>
      <c r="K10" s="3">
        <v>5345</v>
      </c>
      <c r="L10" s="3">
        <v>6267</v>
      </c>
      <c r="M10" s="3">
        <v>5980</v>
      </c>
      <c r="N10" s="3">
        <v>4496</v>
      </c>
      <c r="O10" s="4">
        <f t="shared" si="5"/>
        <v>5569.4</v>
      </c>
      <c r="P10" s="4">
        <f t="shared" si="3"/>
        <v>27847</v>
      </c>
    </row>
    <row r="11" spans="1:16">
      <c r="A11" s="3">
        <v>8</v>
      </c>
      <c r="B11" s="3">
        <v>81.900000000000006</v>
      </c>
      <c r="C11" s="3">
        <v>10.3</v>
      </c>
      <c r="D11" s="3">
        <v>13.2</v>
      </c>
      <c r="E11" s="3">
        <v>6.1</v>
      </c>
      <c r="F11" s="3">
        <v>3.3</v>
      </c>
      <c r="G11" s="4">
        <f t="shared" si="4"/>
        <v>22.96</v>
      </c>
      <c r="H11" s="2">
        <f t="shared" si="1"/>
        <v>114.8</v>
      </c>
      <c r="I11" s="3">
        <v>8</v>
      </c>
      <c r="J11" s="3">
        <v>24561</v>
      </c>
      <c r="K11" s="3">
        <v>3147</v>
      </c>
      <c r="L11" s="3">
        <v>4013</v>
      </c>
      <c r="M11" s="3">
        <v>1882</v>
      </c>
      <c r="N11" s="3">
        <v>941</v>
      </c>
      <c r="O11" s="4">
        <f t="shared" si="5"/>
        <v>6908.8</v>
      </c>
      <c r="P11" s="4">
        <f t="shared" si="3"/>
        <v>34544</v>
      </c>
    </row>
    <row r="12" spans="1:16">
      <c r="A12" s="3">
        <v>9</v>
      </c>
      <c r="B12" s="3">
        <v>25.3</v>
      </c>
      <c r="C12" s="3">
        <v>15.8</v>
      </c>
      <c r="D12" s="3">
        <v>45.9</v>
      </c>
      <c r="E12" s="3">
        <v>11.2</v>
      </c>
      <c r="F12" s="3">
        <v>6.4</v>
      </c>
      <c r="G12" s="4">
        <f t="shared" si="4"/>
        <v>20.92</v>
      </c>
      <c r="H12" s="2">
        <f t="shared" si="1"/>
        <v>104.60000000000001</v>
      </c>
      <c r="I12" s="3">
        <v>9</v>
      </c>
      <c r="J12" s="3">
        <v>7819</v>
      </c>
      <c r="K12" s="3">
        <v>4940</v>
      </c>
      <c r="L12" s="3">
        <v>13777</v>
      </c>
      <c r="M12" s="3">
        <v>3494</v>
      </c>
      <c r="N12" s="3">
        <v>2020</v>
      </c>
      <c r="O12" s="4">
        <f t="shared" si="5"/>
        <v>6410</v>
      </c>
      <c r="P12" s="4">
        <f t="shared" si="3"/>
        <v>32050</v>
      </c>
    </row>
    <row r="13" spans="1:16">
      <c r="A13" s="3">
        <v>10</v>
      </c>
      <c r="B13" s="3">
        <v>54</v>
      </c>
      <c r="C13" s="3">
        <v>6</v>
      </c>
      <c r="D13" s="3">
        <v>77.3</v>
      </c>
      <c r="E13" s="3">
        <v>1.5</v>
      </c>
      <c r="F13" s="3">
        <v>1.5</v>
      </c>
      <c r="G13" s="4">
        <f t="shared" si="4"/>
        <v>28.060000000000002</v>
      </c>
      <c r="H13" s="2">
        <f t="shared" si="1"/>
        <v>140.30000000000001</v>
      </c>
      <c r="I13" s="3">
        <v>10</v>
      </c>
      <c r="J13" s="3">
        <v>16204</v>
      </c>
      <c r="K13" s="3">
        <v>1879</v>
      </c>
      <c r="L13" s="3">
        <v>23187</v>
      </c>
      <c r="M13" s="3">
        <v>457</v>
      </c>
      <c r="N13" s="3">
        <v>460</v>
      </c>
      <c r="O13" s="4">
        <f t="shared" si="5"/>
        <v>8437.4</v>
      </c>
      <c r="P13" s="4">
        <f t="shared" si="3"/>
        <v>42187</v>
      </c>
    </row>
    <row r="14" spans="1:16" ht="15.75">
      <c r="F14" s="6" t="s">
        <v>10</v>
      </c>
      <c r="G14" s="6">
        <f>AVERAGE(G4:G13)</f>
        <v>21.2212</v>
      </c>
      <c r="H14" s="6"/>
      <c r="P14" s="4">
        <f t="shared" si="3"/>
        <v>0</v>
      </c>
    </row>
    <row r="15" spans="1:16" ht="15.75">
      <c r="F15" s="6" t="s">
        <v>14</v>
      </c>
      <c r="G15" s="6">
        <f>STDEV(G4:G13)</f>
        <v>3.2243622900936351</v>
      </c>
      <c r="H15" s="6"/>
      <c r="P15" s="4">
        <f t="shared" si="3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2:F2"/>
    <mergeCell ref="J2:N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9"/>
  <sheetViews>
    <sheetView tabSelected="1" workbookViewId="0">
      <selection activeCell="V17" sqref="A1:XFD1048576"/>
    </sheetView>
  </sheetViews>
  <sheetFormatPr defaultColWidth="14.42578125" defaultRowHeight="15" customHeight="1"/>
  <cols>
    <col min="1" max="8" width="8.7109375" customWidth="1"/>
    <col min="9" max="9" width="10.85546875" customWidth="1"/>
    <col min="10" max="10" width="6.85546875" customWidth="1"/>
    <col min="11" max="15" width="8.7109375" customWidth="1"/>
    <col min="16" max="16" width="22.28515625" customWidth="1"/>
    <col min="17" max="17" width="7.7109375" bestFit="1" customWidth="1"/>
    <col min="18" max="25" width="8.7109375" customWidth="1"/>
  </cols>
  <sheetData>
    <row r="1" spans="1:26">
      <c r="A1" s="1"/>
      <c r="B1" s="1"/>
      <c r="C1" s="1"/>
      <c r="D1" s="1"/>
      <c r="E1" s="1"/>
      <c r="F1" s="1"/>
      <c r="G1" s="41" t="s">
        <v>0</v>
      </c>
      <c r="H1" s="1"/>
      <c r="I1" s="1"/>
      <c r="J1" s="1"/>
      <c r="K1" s="1"/>
      <c r="L1" s="1"/>
      <c r="M1" s="1"/>
      <c r="N1" s="11"/>
      <c r="P1" t="s">
        <v>29</v>
      </c>
    </row>
    <row r="2" spans="1:26">
      <c r="A2" s="3" t="s">
        <v>15</v>
      </c>
      <c r="B2" s="43" t="s">
        <v>2</v>
      </c>
      <c r="C2" s="44"/>
      <c r="D2" s="44"/>
      <c r="E2" s="44"/>
      <c r="F2" s="44"/>
      <c r="G2" s="41" t="s">
        <v>30</v>
      </c>
      <c r="H2" s="36" t="s">
        <v>15</v>
      </c>
      <c r="I2" s="43" t="s">
        <v>3</v>
      </c>
      <c r="J2" s="44"/>
      <c r="K2" s="44"/>
      <c r="L2" s="44"/>
      <c r="M2" s="44"/>
      <c r="N2" s="11" t="s">
        <v>30</v>
      </c>
      <c r="O2" s="11"/>
      <c r="P2" s="8" t="s">
        <v>4</v>
      </c>
      <c r="Q2" s="9" t="s">
        <v>5</v>
      </c>
      <c r="R2" s="9" t="s">
        <v>6</v>
      </c>
      <c r="S2" s="9" t="s">
        <v>7</v>
      </c>
      <c r="T2" s="9" t="s">
        <v>8</v>
      </c>
      <c r="U2" s="9" t="s">
        <v>9</v>
      </c>
      <c r="V2" s="11"/>
      <c r="W2" s="11"/>
      <c r="X2" s="11"/>
      <c r="Y2" s="11"/>
      <c r="Z2" s="11"/>
    </row>
    <row r="3" spans="1:26">
      <c r="A3" s="16">
        <v>5</v>
      </c>
      <c r="B3" s="16">
        <v>85.1</v>
      </c>
      <c r="C3" s="16">
        <v>13.3</v>
      </c>
      <c r="D3" s="16">
        <v>6.5</v>
      </c>
      <c r="E3" s="16">
        <v>17.600000000000001</v>
      </c>
      <c r="F3" s="17">
        <v>14</v>
      </c>
      <c r="G3" s="42">
        <v>27.3</v>
      </c>
      <c r="H3" s="37">
        <v>5</v>
      </c>
      <c r="I3" s="16">
        <v>25521</v>
      </c>
      <c r="J3" s="16">
        <v>4036</v>
      </c>
      <c r="K3" s="16">
        <v>3724</v>
      </c>
      <c r="L3" s="16">
        <v>5397</v>
      </c>
      <c r="M3" s="17">
        <v>4195</v>
      </c>
      <c r="N3" s="18">
        <f>AVERAGE(I3:M3)</f>
        <v>8574.6</v>
      </c>
      <c r="O3" s="18"/>
      <c r="P3" s="32">
        <v>5</v>
      </c>
      <c r="Q3" s="19">
        <v>10.66</v>
      </c>
      <c r="R3" s="19">
        <v>73.83</v>
      </c>
      <c r="S3" s="19">
        <v>81.12</v>
      </c>
      <c r="T3" s="19">
        <v>55.94</v>
      </c>
      <c r="U3" s="19">
        <v>70.47</v>
      </c>
      <c r="V3" s="18">
        <f>AVERAGE(Q3,U3)</f>
        <v>40.564999999999998</v>
      </c>
      <c r="W3" s="18"/>
      <c r="X3" s="18"/>
      <c r="Y3" s="18"/>
      <c r="Z3" s="11"/>
    </row>
    <row r="4" spans="1:26">
      <c r="A4" s="16">
        <v>6</v>
      </c>
      <c r="B4" s="20">
        <v>21.6</v>
      </c>
      <c r="C4" s="20">
        <v>29.6</v>
      </c>
      <c r="D4" s="20">
        <v>26.2</v>
      </c>
      <c r="E4" s="20">
        <v>10.199999999999999</v>
      </c>
      <c r="F4" s="21">
        <v>12.2</v>
      </c>
      <c r="G4" s="42">
        <v>19.96</v>
      </c>
      <c r="H4" s="37">
        <v>6</v>
      </c>
      <c r="I4" s="20">
        <v>6469</v>
      </c>
      <c r="J4" s="20">
        <v>8877</v>
      </c>
      <c r="K4" s="20">
        <v>8089</v>
      </c>
      <c r="L4" s="20">
        <v>3246</v>
      </c>
      <c r="M4" s="21">
        <v>3700</v>
      </c>
      <c r="N4" s="18">
        <f t="shared" ref="N4:N12" si="0">AVERAGE(I4:M4)</f>
        <v>6076.2</v>
      </c>
      <c r="O4" s="18"/>
      <c r="P4" s="32">
        <v>6</v>
      </c>
      <c r="Q4" s="19">
        <v>44.94</v>
      </c>
      <c r="R4" s="19">
        <v>32.47</v>
      </c>
      <c r="S4" s="19">
        <v>36.81</v>
      </c>
      <c r="T4" s="19">
        <v>96.7</v>
      </c>
      <c r="U4" s="19">
        <v>80.45</v>
      </c>
      <c r="V4" s="18">
        <f t="shared" ref="V4:V12" si="1">AVERAGE(Q4,U4)</f>
        <v>62.695</v>
      </c>
      <c r="W4" s="18"/>
      <c r="X4" s="18"/>
      <c r="Y4" s="18"/>
      <c r="Z4" s="11"/>
    </row>
    <row r="5" spans="1:26">
      <c r="A5" s="16">
        <v>7</v>
      </c>
      <c r="B5" s="20">
        <v>19.600000000000001</v>
      </c>
      <c r="C5" s="20">
        <v>25</v>
      </c>
      <c r="D5" s="20">
        <v>20.6</v>
      </c>
      <c r="E5" s="20">
        <v>16.5</v>
      </c>
      <c r="F5" s="21">
        <v>11.8</v>
      </c>
      <c r="G5" s="42">
        <v>18.7</v>
      </c>
      <c r="H5" s="37">
        <v>7</v>
      </c>
      <c r="I5" s="20">
        <v>6156</v>
      </c>
      <c r="J5" s="20">
        <v>7571</v>
      </c>
      <c r="K5" s="20">
        <v>6469</v>
      </c>
      <c r="L5" s="20">
        <v>4964</v>
      </c>
      <c r="M5" s="21">
        <v>3613</v>
      </c>
      <c r="N5" s="18">
        <f t="shared" si="0"/>
        <v>5754.6</v>
      </c>
      <c r="O5" s="18"/>
      <c r="P5" s="32">
        <v>7</v>
      </c>
      <c r="Q5" s="19">
        <v>49.49</v>
      </c>
      <c r="R5" s="19">
        <v>38.450000000000003</v>
      </c>
      <c r="S5" s="19">
        <v>46.97</v>
      </c>
      <c r="T5" s="19">
        <v>59.78</v>
      </c>
      <c r="U5" s="19">
        <v>83.18</v>
      </c>
      <c r="V5" s="18">
        <f t="shared" si="1"/>
        <v>66.335000000000008</v>
      </c>
      <c r="W5" s="18"/>
      <c r="X5" s="18"/>
      <c r="Y5" s="18"/>
      <c r="Z5" s="11"/>
    </row>
    <row r="6" spans="1:26">
      <c r="A6" s="16">
        <v>8</v>
      </c>
      <c r="B6" s="20">
        <v>58.2</v>
      </c>
      <c r="C6" s="20">
        <v>9.6999999999999993</v>
      </c>
      <c r="D6" s="20">
        <v>25.8</v>
      </c>
      <c r="E6" s="20">
        <v>6.5</v>
      </c>
      <c r="F6" s="21">
        <v>7</v>
      </c>
      <c r="G6" s="42">
        <v>21.44</v>
      </c>
      <c r="H6" s="37">
        <v>8</v>
      </c>
      <c r="I6" s="20">
        <v>17468</v>
      </c>
      <c r="J6" s="20">
        <v>2916</v>
      </c>
      <c r="K6" s="20">
        <v>7730</v>
      </c>
      <c r="L6" s="20">
        <v>1947</v>
      </c>
      <c r="M6" s="21">
        <v>2107</v>
      </c>
      <c r="N6" s="18">
        <f t="shared" si="0"/>
        <v>6433.6</v>
      </c>
      <c r="O6" s="18"/>
      <c r="P6" s="32">
        <v>8</v>
      </c>
      <c r="Q6" s="19">
        <v>16.260000000000002</v>
      </c>
      <c r="R6" s="19">
        <v>100.61</v>
      </c>
      <c r="S6" s="19">
        <v>37.39</v>
      </c>
      <c r="T6" s="19">
        <v>152.36000000000001</v>
      </c>
      <c r="U6" s="19">
        <v>140.63</v>
      </c>
      <c r="V6" s="18">
        <f t="shared" si="1"/>
        <v>78.444999999999993</v>
      </c>
      <c r="W6" s="18"/>
      <c r="X6" s="18"/>
      <c r="Y6" s="18"/>
      <c r="Z6" s="11"/>
    </row>
    <row r="7" spans="1:26">
      <c r="A7" s="16">
        <v>9</v>
      </c>
      <c r="B7" s="20">
        <v>28.8</v>
      </c>
      <c r="C7" s="20">
        <v>15.8</v>
      </c>
      <c r="D7" s="20">
        <v>15.4</v>
      </c>
      <c r="E7" s="20">
        <v>18.600000000000001</v>
      </c>
      <c r="F7" s="21">
        <v>17.899999999999999</v>
      </c>
      <c r="G7" s="42">
        <v>19.3</v>
      </c>
      <c r="H7" s="37">
        <v>9</v>
      </c>
      <c r="I7" s="20">
        <v>8705</v>
      </c>
      <c r="J7" s="20">
        <v>4813</v>
      </c>
      <c r="K7" s="20">
        <v>4665</v>
      </c>
      <c r="L7" s="20">
        <v>5637</v>
      </c>
      <c r="M7" s="21">
        <v>5382</v>
      </c>
      <c r="N7" s="18">
        <f t="shared" si="0"/>
        <v>5840.4</v>
      </c>
      <c r="O7" s="18"/>
      <c r="P7" s="32">
        <v>9</v>
      </c>
      <c r="Q7" s="19">
        <v>33.24</v>
      </c>
      <c r="R7" s="19">
        <v>61.15</v>
      </c>
      <c r="S7" s="19">
        <v>63.15</v>
      </c>
      <c r="T7" s="19">
        <v>52.71</v>
      </c>
      <c r="U7" s="19">
        <v>54.2</v>
      </c>
      <c r="V7" s="18">
        <f t="shared" si="1"/>
        <v>43.72</v>
      </c>
      <c r="W7" s="18"/>
      <c r="X7" s="18"/>
      <c r="Y7" s="18"/>
      <c r="Z7" s="11"/>
    </row>
    <row r="8" spans="1:26">
      <c r="A8" s="16">
        <v>10</v>
      </c>
      <c r="B8" s="20">
        <v>34.4</v>
      </c>
      <c r="C8" s="20">
        <v>21.9</v>
      </c>
      <c r="D8" s="20">
        <v>12.4</v>
      </c>
      <c r="E8" s="20">
        <v>17.5</v>
      </c>
      <c r="F8" s="21">
        <v>9</v>
      </c>
      <c r="G8" s="42">
        <v>19.04</v>
      </c>
      <c r="H8" s="37">
        <v>10</v>
      </c>
      <c r="I8" s="20">
        <v>10381</v>
      </c>
      <c r="J8" s="20">
        <v>6614</v>
      </c>
      <c r="K8" s="20">
        <v>3740</v>
      </c>
      <c r="L8" s="20">
        <v>5259</v>
      </c>
      <c r="M8" s="21">
        <v>2705</v>
      </c>
      <c r="N8" s="18">
        <f t="shared" si="0"/>
        <v>5739.8</v>
      </c>
      <c r="O8" s="18"/>
      <c r="P8" s="32">
        <v>10</v>
      </c>
      <c r="Q8" s="19">
        <v>27.79</v>
      </c>
      <c r="R8" s="19">
        <v>43.84</v>
      </c>
      <c r="S8" s="19">
        <v>78.94</v>
      </c>
      <c r="T8" s="19">
        <v>56.03</v>
      </c>
      <c r="U8" s="19">
        <v>109.36</v>
      </c>
      <c r="V8" s="18">
        <f t="shared" si="1"/>
        <v>68.575000000000003</v>
      </c>
      <c r="W8" s="18"/>
      <c r="X8" s="18"/>
      <c r="Y8" s="18"/>
      <c r="Z8" s="11"/>
    </row>
    <row r="9" spans="1:26">
      <c r="A9" s="22">
        <v>11</v>
      </c>
      <c r="B9" s="20">
        <v>17.8</v>
      </c>
      <c r="C9" s="20">
        <v>22.7</v>
      </c>
      <c r="D9" s="20">
        <v>21</v>
      </c>
      <c r="E9" s="20">
        <v>14.4</v>
      </c>
      <c r="F9" s="21">
        <v>21.2</v>
      </c>
      <c r="G9" s="18">
        <v>18.975000000000001</v>
      </c>
      <c r="H9" s="38">
        <v>11</v>
      </c>
      <c r="I9" s="20">
        <v>5331</v>
      </c>
      <c r="J9" s="20">
        <v>6798</v>
      </c>
      <c r="K9" s="20">
        <v>6293</v>
      </c>
      <c r="L9" s="20">
        <v>4309</v>
      </c>
      <c r="M9" s="21">
        <v>6372</v>
      </c>
      <c r="N9" s="18">
        <f t="shared" si="0"/>
        <v>5820.6</v>
      </c>
      <c r="O9" s="18"/>
      <c r="P9" s="33">
        <v>11</v>
      </c>
      <c r="Q9" s="19">
        <v>54.49</v>
      </c>
      <c r="R9" s="19">
        <v>42.3</v>
      </c>
      <c r="S9" s="19">
        <v>45.83</v>
      </c>
      <c r="T9" s="19">
        <v>68.709999999999994</v>
      </c>
      <c r="U9" s="19">
        <v>45.55</v>
      </c>
      <c r="V9" s="18">
        <f t="shared" si="1"/>
        <v>50.019999999999996</v>
      </c>
      <c r="W9" s="18"/>
      <c r="X9" s="18"/>
      <c r="Y9" s="18"/>
      <c r="Z9" s="11"/>
    </row>
    <row r="10" spans="1:26">
      <c r="A10" s="22">
        <v>12</v>
      </c>
      <c r="B10" s="20">
        <v>19.899999999999999</v>
      </c>
      <c r="C10" s="20">
        <v>29.2</v>
      </c>
      <c r="D10" s="20">
        <v>23.1</v>
      </c>
      <c r="E10" s="20">
        <v>12.3</v>
      </c>
      <c r="F10" s="21">
        <v>14.3</v>
      </c>
      <c r="G10" s="18">
        <v>21.125</v>
      </c>
      <c r="H10" s="38">
        <v>12</v>
      </c>
      <c r="I10" s="20">
        <v>6063</v>
      </c>
      <c r="J10" s="20">
        <v>8905</v>
      </c>
      <c r="K10" s="20">
        <v>6930</v>
      </c>
      <c r="L10" s="20">
        <v>3764</v>
      </c>
      <c r="M10" s="21">
        <v>4378</v>
      </c>
      <c r="N10" s="18">
        <f t="shared" si="0"/>
        <v>6008</v>
      </c>
      <c r="O10" s="18"/>
      <c r="P10" s="33">
        <v>12</v>
      </c>
      <c r="Q10" s="19">
        <v>49.01</v>
      </c>
      <c r="R10" s="19">
        <v>32.51</v>
      </c>
      <c r="S10" s="19">
        <v>41.54</v>
      </c>
      <c r="T10" s="19">
        <v>80.62</v>
      </c>
      <c r="U10" s="19">
        <v>68.47</v>
      </c>
      <c r="V10" s="18">
        <f t="shared" si="1"/>
        <v>58.739999999999995</v>
      </c>
      <c r="W10" s="18"/>
      <c r="X10" s="18"/>
      <c r="Y10" s="18"/>
      <c r="Z10" s="11"/>
    </row>
    <row r="11" spans="1:26">
      <c r="A11" s="22">
        <v>13</v>
      </c>
      <c r="B11" s="20">
        <v>65.2</v>
      </c>
      <c r="C11" s="20">
        <v>13.8</v>
      </c>
      <c r="D11" s="20">
        <v>12.6</v>
      </c>
      <c r="E11" s="20">
        <v>9.6999999999999993</v>
      </c>
      <c r="F11" s="21">
        <v>13.3</v>
      </c>
      <c r="G11" s="18">
        <v>25.324999999999999</v>
      </c>
      <c r="H11" s="38">
        <v>13</v>
      </c>
      <c r="I11" s="20">
        <v>19559</v>
      </c>
      <c r="J11" s="20">
        <v>4169</v>
      </c>
      <c r="K11" s="20">
        <v>3824</v>
      </c>
      <c r="L11" s="20">
        <v>3018</v>
      </c>
      <c r="M11" s="21">
        <v>4056</v>
      </c>
      <c r="N11" s="18">
        <f t="shared" si="0"/>
        <v>6925.2</v>
      </c>
      <c r="O11" s="18"/>
      <c r="P11" s="33">
        <v>13</v>
      </c>
      <c r="Q11" s="19">
        <v>14.44</v>
      </c>
      <c r="R11" s="19">
        <v>70.44</v>
      </c>
      <c r="S11" s="19">
        <v>77.489999999999995</v>
      </c>
      <c r="T11" s="19">
        <v>101.67</v>
      </c>
      <c r="U11" s="19">
        <v>73.84</v>
      </c>
      <c r="V11" s="18">
        <f t="shared" si="1"/>
        <v>44.14</v>
      </c>
      <c r="W11" s="18"/>
      <c r="X11" s="18"/>
      <c r="Y11" s="18"/>
      <c r="Z11" s="11"/>
    </row>
    <row r="12" spans="1:26">
      <c r="A12" s="23">
        <v>14</v>
      </c>
      <c r="B12" s="24">
        <v>21.9</v>
      </c>
      <c r="C12" s="24">
        <v>9.6</v>
      </c>
      <c r="D12" s="24">
        <v>68.8</v>
      </c>
      <c r="E12" s="24">
        <v>8.1</v>
      </c>
      <c r="F12" s="25">
        <v>6.7</v>
      </c>
      <c r="G12" s="18">
        <v>27.1</v>
      </c>
      <c r="H12" s="39">
        <v>14</v>
      </c>
      <c r="I12" s="24">
        <v>6959</v>
      </c>
      <c r="J12" s="24">
        <v>3098</v>
      </c>
      <c r="K12" s="24">
        <v>20631</v>
      </c>
      <c r="L12" s="24">
        <v>2597</v>
      </c>
      <c r="M12" s="25">
        <v>2151</v>
      </c>
      <c r="N12" s="26">
        <f t="shared" si="0"/>
        <v>7087.2</v>
      </c>
      <c r="O12" s="18"/>
      <c r="P12" s="33">
        <v>14</v>
      </c>
      <c r="Q12" s="19">
        <v>44.31</v>
      </c>
      <c r="R12" s="19">
        <v>101.87</v>
      </c>
      <c r="S12" s="19">
        <v>13.59</v>
      </c>
      <c r="T12" s="19">
        <v>122.52</v>
      </c>
      <c r="U12" s="19">
        <v>147.38999999999999</v>
      </c>
      <c r="V12" s="18">
        <f t="shared" si="1"/>
        <v>95.85</v>
      </c>
      <c r="W12" s="18"/>
      <c r="X12" s="18"/>
      <c r="Y12" s="18"/>
      <c r="Z12" s="11"/>
    </row>
    <row r="13" spans="1:26">
      <c r="A13" s="19" t="s">
        <v>10</v>
      </c>
      <c r="B13" s="19">
        <f t="shared" ref="B13:F13" si="2">AVERAGE(B3:B12)</f>
        <v>37.249999999999993</v>
      </c>
      <c r="C13" s="19">
        <f t="shared" si="2"/>
        <v>19.059999999999999</v>
      </c>
      <c r="D13" s="19">
        <f t="shared" si="2"/>
        <v>23.240000000000002</v>
      </c>
      <c r="E13" s="19">
        <f t="shared" si="2"/>
        <v>13.14</v>
      </c>
      <c r="F13" s="35">
        <f t="shared" si="2"/>
        <v>12.74</v>
      </c>
      <c r="G13" s="19">
        <f>AVERAGE(G3:G12)</f>
        <v>21.826499999999999</v>
      </c>
      <c r="H13" s="40">
        <f t="shared" ref="H13:N13" si="3">AVERAGE(H3:H12)</f>
        <v>9.5</v>
      </c>
      <c r="I13" s="19">
        <f t="shared" si="3"/>
        <v>11261.2</v>
      </c>
      <c r="J13" s="19">
        <f t="shared" si="3"/>
        <v>5779.7</v>
      </c>
      <c r="K13" s="19">
        <f t="shared" si="3"/>
        <v>7209.5</v>
      </c>
      <c r="L13" s="19">
        <f t="shared" si="3"/>
        <v>4013.8</v>
      </c>
      <c r="M13" s="19">
        <f t="shared" si="3"/>
        <v>3865.9</v>
      </c>
      <c r="N13" s="19">
        <f t="shared" si="3"/>
        <v>6426.0199999999995</v>
      </c>
      <c r="O13" s="27"/>
      <c r="P13" s="19"/>
      <c r="Q13" s="19"/>
      <c r="R13" s="19"/>
      <c r="S13" s="19"/>
      <c r="T13" s="19"/>
      <c r="U13" s="19"/>
      <c r="V13" s="11"/>
      <c r="W13" s="11"/>
      <c r="X13" s="11"/>
      <c r="Y13" s="11"/>
      <c r="Z13" s="11"/>
    </row>
    <row r="14" spans="1:26">
      <c r="A14" s="19" t="s">
        <v>14</v>
      </c>
      <c r="B14" s="19">
        <f>STDEV(B3:B12)</f>
        <v>23.712736849399931</v>
      </c>
      <c r="C14" s="19">
        <f t="shared" ref="C14:F14" si="4">STDEV(C3:C12)</f>
        <v>7.5944716735267361</v>
      </c>
      <c r="D14" s="19">
        <f t="shared" si="4"/>
        <v>17.241564765286107</v>
      </c>
      <c r="E14" s="19">
        <f t="shared" si="4"/>
        <v>4.3749793650307005</v>
      </c>
      <c r="F14" s="19">
        <f t="shared" si="4"/>
        <v>4.5597758229495815</v>
      </c>
      <c r="G14" s="19">
        <f>STDEV(G3:G12)</f>
        <v>3.4349131074243542</v>
      </c>
      <c r="H14" s="19">
        <f t="shared" ref="H14:N14" si="5">STDEV(H3:H12)</f>
        <v>3.0276503540974917</v>
      </c>
      <c r="I14" s="19">
        <f t="shared" si="5"/>
        <v>7053.4025327418312</v>
      </c>
      <c r="J14" s="19">
        <f t="shared" si="5"/>
        <v>2267.2587486507437</v>
      </c>
      <c r="K14" s="19">
        <f t="shared" si="5"/>
        <v>4997.4411952518258</v>
      </c>
      <c r="L14" s="19">
        <f t="shared" si="5"/>
        <v>1291.4714088976184</v>
      </c>
      <c r="M14" s="19">
        <f t="shared" si="5"/>
        <v>1352.3464751641459</v>
      </c>
      <c r="N14" s="19">
        <f t="shared" si="5"/>
        <v>896.35649877094113</v>
      </c>
      <c r="O14" s="27"/>
      <c r="P14" s="19"/>
      <c r="Q14" s="19"/>
      <c r="R14" s="19"/>
      <c r="S14" s="19"/>
      <c r="T14" s="19"/>
      <c r="U14" s="19"/>
      <c r="V14" s="11"/>
      <c r="W14" s="11"/>
      <c r="X14" s="11"/>
      <c r="Y14" s="11"/>
      <c r="Z14" s="11"/>
    </row>
    <row r="15" spans="1:26" ht="1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46" t="s">
        <v>25</v>
      </c>
      <c r="Q15" s="46"/>
      <c r="R15" s="46"/>
      <c r="S15" s="46"/>
      <c r="T15" s="46"/>
      <c r="U15" s="46"/>
      <c r="V15" s="11"/>
      <c r="W15" s="11"/>
      <c r="X15" s="11"/>
      <c r="Y15" s="11"/>
      <c r="Z15" s="11"/>
    </row>
    <row r="16" spans="1:26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4" t="s">
        <v>4</v>
      </c>
      <c r="Q16" s="19" t="s">
        <v>5</v>
      </c>
      <c r="R16" s="19" t="s">
        <v>6</v>
      </c>
      <c r="S16" s="19" t="s">
        <v>7</v>
      </c>
      <c r="T16" s="19" t="s">
        <v>8</v>
      </c>
      <c r="U16" s="19" t="s">
        <v>9</v>
      </c>
      <c r="V16" s="11"/>
      <c r="W16" s="11"/>
      <c r="X16" s="11"/>
      <c r="Y16" s="11"/>
      <c r="Z16" s="11"/>
    </row>
    <row r="17" spans="1:26" ht="1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8"/>
      <c r="O17" s="28"/>
      <c r="P17" s="32">
        <v>5</v>
      </c>
      <c r="Q17" s="19">
        <v>7603</v>
      </c>
      <c r="R17" s="19">
        <v>40596</v>
      </c>
      <c r="S17" s="19">
        <v>39528</v>
      </c>
      <c r="T17" s="19">
        <v>41657</v>
      </c>
      <c r="U17" s="19">
        <v>43047</v>
      </c>
      <c r="V17" s="28">
        <f>AVERAGE(Q17,U17)</f>
        <v>25325</v>
      </c>
      <c r="W17" s="28"/>
      <c r="X17" s="28"/>
      <c r="Y17" s="28"/>
      <c r="Z17" s="11"/>
    </row>
    <row r="18" spans="1:2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  <c r="O18" s="28"/>
      <c r="P18" s="32">
        <v>6</v>
      </c>
      <c r="Q18" s="19">
        <v>14969</v>
      </c>
      <c r="R18" s="19">
        <v>12321</v>
      </c>
      <c r="S18" s="19">
        <v>19545</v>
      </c>
      <c r="T18" s="19">
        <v>25762</v>
      </c>
      <c r="U18" s="19">
        <v>24174</v>
      </c>
      <c r="V18" s="28">
        <f t="shared" ref="V18:V26" si="6">AVERAGE(Q18,U18)</f>
        <v>19571.5</v>
      </c>
      <c r="W18" s="28"/>
      <c r="X18" s="28"/>
      <c r="Y18" s="28"/>
      <c r="Z18" s="11"/>
    </row>
    <row r="19" spans="1:2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9"/>
      <c r="O19" s="29"/>
      <c r="P19" s="32">
        <v>7</v>
      </c>
      <c r="Q19" s="19">
        <v>18147</v>
      </c>
      <c r="R19" s="19">
        <v>14375</v>
      </c>
      <c r="S19" s="19">
        <v>23516</v>
      </c>
      <c r="T19" s="19">
        <v>30333</v>
      </c>
      <c r="U19" s="19">
        <v>34598</v>
      </c>
      <c r="V19" s="28">
        <f t="shared" si="6"/>
        <v>26372.5</v>
      </c>
      <c r="W19" s="29"/>
      <c r="X19" s="29"/>
      <c r="Y19" s="29"/>
      <c r="Z19" s="11"/>
    </row>
    <row r="20" spans="1:26">
      <c r="A20" s="27"/>
      <c r="B20" s="42"/>
      <c r="C20" s="42"/>
      <c r="D20" s="42"/>
      <c r="E20" s="42"/>
      <c r="F20" s="42"/>
      <c r="G20" s="42"/>
      <c r="H20" s="18"/>
      <c r="I20" s="18"/>
      <c r="J20" s="18"/>
      <c r="K20" s="18"/>
      <c r="L20" s="27"/>
      <c r="M20" s="27"/>
      <c r="N20" s="29"/>
      <c r="O20" s="29"/>
      <c r="P20" s="32">
        <v>8</v>
      </c>
      <c r="Q20" s="19">
        <v>9256</v>
      </c>
      <c r="R20" s="19">
        <v>32339</v>
      </c>
      <c r="S20" s="19">
        <v>30726</v>
      </c>
      <c r="T20" s="19">
        <v>34213</v>
      </c>
      <c r="U20" s="19">
        <v>38967</v>
      </c>
      <c r="V20" s="28">
        <f t="shared" si="6"/>
        <v>24111.5</v>
      </c>
      <c r="W20" s="29"/>
      <c r="X20" s="29"/>
      <c r="Y20" s="29"/>
      <c r="Z20" s="11"/>
    </row>
    <row r="21" spans="1:26">
      <c r="A21" s="11"/>
      <c r="B21" s="2"/>
      <c r="C21" s="2"/>
      <c r="D21" s="2"/>
      <c r="E21" s="2"/>
      <c r="F21" s="2"/>
      <c r="G21" s="2"/>
      <c r="H21" s="4"/>
      <c r="I21" s="4"/>
      <c r="J21" s="4"/>
      <c r="K21" s="4"/>
      <c r="L21" s="11"/>
      <c r="M21" s="11"/>
      <c r="N21" s="30"/>
      <c r="O21" s="30"/>
      <c r="P21" s="32">
        <v>9</v>
      </c>
      <c r="Q21" s="19">
        <v>8453</v>
      </c>
      <c r="R21" s="19">
        <v>17290</v>
      </c>
      <c r="S21" s="19">
        <v>16118</v>
      </c>
      <c r="T21" s="19">
        <v>15608</v>
      </c>
      <c r="U21" s="19">
        <v>17792</v>
      </c>
      <c r="V21" s="28">
        <f t="shared" si="6"/>
        <v>13122.5</v>
      </c>
      <c r="W21" s="30"/>
      <c r="X21" s="30"/>
      <c r="Y21" s="30"/>
      <c r="Z21" s="11"/>
    </row>
    <row r="22" spans="1:26">
      <c r="A22" s="11"/>
      <c r="B22" s="1"/>
      <c r="C22" s="1"/>
      <c r="D22" s="1"/>
      <c r="E22" s="1"/>
      <c r="F22" s="1"/>
      <c r="G22" s="1"/>
      <c r="H22" s="5"/>
      <c r="I22" s="5"/>
      <c r="J22" s="5"/>
      <c r="K22" s="5"/>
      <c r="L22" s="11"/>
      <c r="M22" s="11"/>
      <c r="N22" s="30"/>
      <c r="O22" s="30"/>
      <c r="P22" s="32">
        <v>10</v>
      </c>
      <c r="Q22" s="19">
        <v>8648</v>
      </c>
      <c r="R22" s="19">
        <v>13174</v>
      </c>
      <c r="S22" s="19">
        <v>14023</v>
      </c>
      <c r="T22" s="19">
        <v>17875</v>
      </c>
      <c r="U22" s="19">
        <v>15975</v>
      </c>
      <c r="V22" s="28">
        <f t="shared" si="6"/>
        <v>12311.5</v>
      </c>
      <c r="W22" s="30"/>
      <c r="X22" s="30"/>
      <c r="Y22" s="30"/>
      <c r="Z22" s="11"/>
    </row>
    <row r="23" spans="1:26" ht="15" customHeight="1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11"/>
      <c r="M23" s="11"/>
      <c r="N23" s="27"/>
      <c r="O23" s="27"/>
      <c r="P23" s="33">
        <v>11</v>
      </c>
      <c r="Q23" s="19">
        <v>11253</v>
      </c>
      <c r="R23" s="19">
        <v>9815</v>
      </c>
      <c r="S23" s="19">
        <v>10592</v>
      </c>
      <c r="T23" s="19">
        <v>13720</v>
      </c>
      <c r="U23" s="19">
        <v>11353</v>
      </c>
      <c r="V23" s="28">
        <f t="shared" si="6"/>
        <v>11303</v>
      </c>
      <c r="W23" s="11"/>
      <c r="X23" s="11"/>
      <c r="Y23" s="11"/>
      <c r="Z23" s="11"/>
    </row>
    <row r="24" spans="1:26" ht="15" customHeight="1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11"/>
      <c r="M24" s="11"/>
      <c r="N24" s="27"/>
      <c r="O24" s="27"/>
      <c r="P24" s="33">
        <v>12</v>
      </c>
      <c r="Q24" s="19">
        <v>12734</v>
      </c>
      <c r="R24" s="19">
        <v>8510</v>
      </c>
      <c r="S24" s="19">
        <v>10099</v>
      </c>
      <c r="T24" s="19">
        <v>14008</v>
      </c>
      <c r="U24" s="19">
        <v>13664</v>
      </c>
      <c r="V24" s="28">
        <f t="shared" si="6"/>
        <v>13199</v>
      </c>
      <c r="W24" s="11"/>
      <c r="X24" s="11"/>
      <c r="Y24" s="11"/>
      <c r="Z24" s="11"/>
    </row>
    <row r="25" spans="1:26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7"/>
      <c r="P25" s="33">
        <v>13</v>
      </c>
      <c r="Q25" s="19">
        <v>9550</v>
      </c>
      <c r="R25" s="19">
        <v>29455</v>
      </c>
      <c r="S25" s="19">
        <v>29916</v>
      </c>
      <c r="T25" s="19">
        <v>33244</v>
      </c>
      <c r="U25" s="19">
        <v>29660</v>
      </c>
      <c r="V25" s="28">
        <f t="shared" si="6"/>
        <v>19605</v>
      </c>
      <c r="W25" s="11"/>
      <c r="X25" s="11"/>
      <c r="Y25" s="11"/>
      <c r="Z25" s="11"/>
    </row>
    <row r="26" spans="1: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7"/>
      <c r="P26" s="33">
        <v>14</v>
      </c>
      <c r="Q26" s="19">
        <v>21793</v>
      </c>
      <c r="R26" s="19">
        <v>26288</v>
      </c>
      <c r="S26" s="19">
        <v>5315</v>
      </c>
      <c r="T26" s="19">
        <v>26134</v>
      </c>
      <c r="U26" s="19">
        <v>32429</v>
      </c>
      <c r="V26" s="28">
        <f t="shared" si="6"/>
        <v>27111</v>
      </c>
      <c r="W26" s="11"/>
      <c r="X26" s="11"/>
      <c r="Y26" s="11"/>
      <c r="Z26" s="11"/>
    </row>
    <row r="27" spans="1:26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8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1"/>
      <c r="Q32" s="11"/>
      <c r="R32" s="11"/>
      <c r="S32" s="11"/>
      <c r="T32" s="11"/>
      <c r="U32" s="11"/>
      <c r="V32" s="12"/>
      <c r="W32" s="12"/>
      <c r="X32" s="12"/>
      <c r="Y32" s="12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1"/>
      <c r="Q33" s="11"/>
      <c r="R33" s="11"/>
      <c r="S33" s="11"/>
      <c r="T33" s="11"/>
      <c r="U33" s="11"/>
      <c r="V33" s="12"/>
      <c r="W33" s="12"/>
      <c r="X33" s="12"/>
      <c r="Y33" s="12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1"/>
      <c r="Q34" s="11"/>
      <c r="R34" s="11"/>
      <c r="S34" s="11"/>
      <c r="T34" s="11"/>
      <c r="U34" s="11"/>
      <c r="V34" s="12"/>
      <c r="W34" s="12"/>
      <c r="X34" s="12"/>
      <c r="Y34" s="12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1"/>
      <c r="Q35" s="11"/>
      <c r="R35" s="11"/>
      <c r="S35" s="11"/>
      <c r="T35" s="11"/>
      <c r="U35" s="11"/>
      <c r="V35" s="12"/>
      <c r="W35" s="12"/>
      <c r="X35" s="12"/>
      <c r="Y35" s="12"/>
      <c r="Z35" s="11"/>
    </row>
    <row r="36" spans="1:2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31"/>
    </row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</sheetData>
  <mergeCells count="3">
    <mergeCell ref="P15:U15"/>
    <mergeCell ref="B2:F2"/>
    <mergeCell ref="I2:M2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tabSelected="1" workbookViewId="0">
      <selection activeCell="V17" sqref="A1:XFD1048576"/>
    </sheetView>
  </sheetViews>
  <sheetFormatPr defaultColWidth="14.42578125" defaultRowHeight="15" customHeight="1"/>
  <cols>
    <col min="1" max="8" width="8.7109375" customWidth="1"/>
    <col min="9" max="9" width="10.85546875" customWidth="1"/>
    <col min="10" max="10" width="6.85546875" customWidth="1"/>
    <col min="11" max="13" width="8.7109375" customWidth="1"/>
    <col min="14" max="14" width="15.7109375" customWidth="1"/>
    <col min="15" max="15" width="8.7109375" customWidth="1"/>
    <col min="16" max="16" width="12.42578125" bestFit="1" customWidth="1"/>
    <col min="17" max="26" width="8.7109375" customWidth="1"/>
  </cols>
  <sheetData>
    <row r="1" spans="1:21">
      <c r="A1" s="1"/>
      <c r="B1" s="1"/>
      <c r="C1" s="1"/>
      <c r="D1" s="1"/>
      <c r="E1" s="1"/>
      <c r="F1" s="1"/>
      <c r="G1" s="2" t="s">
        <v>0</v>
      </c>
      <c r="H1" s="2"/>
      <c r="I1" s="1"/>
      <c r="J1" s="1"/>
      <c r="K1" s="1"/>
      <c r="L1" s="1"/>
      <c r="M1" s="1"/>
      <c r="N1" s="1"/>
    </row>
    <row r="2" spans="1:21">
      <c r="A2" s="3" t="s">
        <v>17</v>
      </c>
      <c r="B2" s="43" t="s">
        <v>2</v>
      </c>
      <c r="C2" s="44"/>
      <c r="D2" s="44"/>
      <c r="E2" s="44"/>
      <c r="F2" s="45"/>
      <c r="G2" s="2" t="s">
        <v>18</v>
      </c>
      <c r="H2" s="3" t="s">
        <v>17</v>
      </c>
      <c r="I2" s="43" t="s">
        <v>3</v>
      </c>
      <c r="J2" s="44"/>
      <c r="K2" s="44"/>
      <c r="L2" s="44"/>
      <c r="M2" s="45"/>
      <c r="N2" s="4"/>
      <c r="O2" s="3" t="s">
        <v>17</v>
      </c>
      <c r="P2" s="4" t="s">
        <v>22</v>
      </c>
      <c r="Q2" s="4"/>
      <c r="R2" s="4"/>
      <c r="S2" s="4"/>
      <c r="T2" s="4"/>
    </row>
    <row r="3" spans="1:2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2"/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13" t="s">
        <v>26</v>
      </c>
      <c r="O3" s="4" t="s">
        <v>4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</row>
    <row r="4" spans="1:21">
      <c r="A4" s="3">
        <v>1</v>
      </c>
      <c r="B4" s="3">
        <v>54.4</v>
      </c>
      <c r="C4" s="3">
        <v>47.5</v>
      </c>
      <c r="D4" s="3">
        <v>31.3</v>
      </c>
      <c r="E4" s="3">
        <v>22</v>
      </c>
      <c r="F4" s="3">
        <v>14.6</v>
      </c>
      <c r="G4" s="2">
        <f>AVERAGE(B4:F4)</f>
        <v>33.96</v>
      </c>
      <c r="H4" s="3">
        <v>1</v>
      </c>
      <c r="I4" s="4">
        <v>16372</v>
      </c>
      <c r="J4" s="3">
        <v>13033</v>
      </c>
      <c r="K4" s="3">
        <v>8513</v>
      </c>
      <c r="L4" s="4">
        <v>7693</v>
      </c>
      <c r="M4" s="3">
        <v>5174</v>
      </c>
      <c r="N4" s="4">
        <f>AVERAGE(I4:M4)</f>
        <v>10157</v>
      </c>
      <c r="O4" s="4">
        <v>1</v>
      </c>
      <c r="P4" s="4">
        <v>17.23</v>
      </c>
      <c r="Q4" s="4">
        <v>23.26</v>
      </c>
      <c r="R4" s="4">
        <v>37.28</v>
      </c>
      <c r="S4" s="4">
        <v>44.43</v>
      </c>
      <c r="T4" s="4">
        <v>67.23</v>
      </c>
      <c r="U4">
        <f>AVERAGE(P4,T4)</f>
        <v>42.230000000000004</v>
      </c>
    </row>
    <row r="5" spans="1:21">
      <c r="A5" s="3">
        <v>2</v>
      </c>
      <c r="B5" s="3">
        <v>28.7</v>
      </c>
      <c r="C5" s="3">
        <v>41.6</v>
      </c>
      <c r="D5" s="3">
        <v>16.5</v>
      </c>
      <c r="E5" s="3">
        <v>32</v>
      </c>
      <c r="F5" s="3">
        <v>12.9</v>
      </c>
      <c r="G5" s="2">
        <f t="shared" ref="G5:G6" si="0">AVERAGE(B5:F5)</f>
        <v>26.339999999999996</v>
      </c>
      <c r="H5" s="3">
        <v>2</v>
      </c>
      <c r="I5" s="3">
        <v>8604</v>
      </c>
      <c r="J5" s="3">
        <v>12477</v>
      </c>
      <c r="K5" s="3">
        <v>5244</v>
      </c>
      <c r="L5" s="3">
        <v>9847</v>
      </c>
      <c r="M5" s="3">
        <v>3875</v>
      </c>
      <c r="N5" s="4">
        <f t="shared" ref="N5:N13" si="1">AVERAGE(I5:M5)</f>
        <v>8009.4</v>
      </c>
      <c r="O5" s="4">
        <v>2</v>
      </c>
      <c r="P5" s="4">
        <v>33.71</v>
      </c>
      <c r="Q5" s="4">
        <v>23.02</v>
      </c>
      <c r="R5" s="4">
        <v>58.96</v>
      </c>
      <c r="S5" s="4">
        <v>30.47</v>
      </c>
      <c r="T5" s="4">
        <v>75.91</v>
      </c>
      <c r="U5">
        <f t="shared" ref="U5:U13" si="2">AVERAGE(P5,T5)</f>
        <v>54.81</v>
      </c>
    </row>
    <row r="6" spans="1:21">
      <c r="A6" s="3">
        <v>3</v>
      </c>
      <c r="B6" s="3">
        <v>27.2</v>
      </c>
      <c r="C6" s="3">
        <v>54.5</v>
      </c>
      <c r="D6" s="3">
        <v>17.2</v>
      </c>
      <c r="E6" s="3">
        <v>9</v>
      </c>
      <c r="F6" s="3">
        <v>17.600000000000001</v>
      </c>
      <c r="G6" s="2">
        <f t="shared" si="0"/>
        <v>25.1</v>
      </c>
      <c r="H6" s="3">
        <v>3</v>
      </c>
      <c r="I6" s="3">
        <v>9099</v>
      </c>
      <c r="J6" s="5">
        <v>16878</v>
      </c>
      <c r="K6" s="3">
        <v>6085</v>
      </c>
      <c r="L6" s="3">
        <v>2727</v>
      </c>
      <c r="M6" s="3">
        <v>5336</v>
      </c>
      <c r="N6" s="4">
        <f t="shared" si="1"/>
        <v>8025</v>
      </c>
      <c r="O6" s="4">
        <v>3</v>
      </c>
      <c r="P6" s="4">
        <v>35.57</v>
      </c>
      <c r="Q6" s="4">
        <v>17.350000000000001</v>
      </c>
      <c r="R6" s="4">
        <v>56.66</v>
      </c>
      <c r="S6" s="4">
        <v>109.72</v>
      </c>
      <c r="T6" s="4">
        <v>55.54</v>
      </c>
      <c r="U6">
        <f t="shared" si="2"/>
        <v>45.555</v>
      </c>
    </row>
    <row r="7" spans="1:21">
      <c r="A7" s="3">
        <v>4</v>
      </c>
      <c r="B7" s="3">
        <v>84.3</v>
      </c>
      <c r="C7" s="3">
        <v>15.8</v>
      </c>
      <c r="D7" s="3">
        <v>13</v>
      </c>
      <c r="E7" s="3">
        <v>11.4</v>
      </c>
      <c r="F7" s="3">
        <v>12.2</v>
      </c>
      <c r="G7" s="2">
        <f>AVERAGE(B7:F7)</f>
        <v>27.339999999999996</v>
      </c>
      <c r="H7" s="3">
        <v>4</v>
      </c>
      <c r="I7" s="3">
        <v>25330</v>
      </c>
      <c r="J7" s="3">
        <v>5888</v>
      </c>
      <c r="K7" s="3">
        <v>4791</v>
      </c>
      <c r="L7" s="3">
        <v>3406</v>
      </c>
      <c r="M7" s="3">
        <v>4593</v>
      </c>
      <c r="N7" s="4">
        <f t="shared" si="1"/>
        <v>8801.6</v>
      </c>
      <c r="O7" s="4">
        <v>4</v>
      </c>
      <c r="P7" s="4">
        <v>10.92</v>
      </c>
      <c r="Q7" s="4">
        <v>62.14</v>
      </c>
      <c r="R7" s="4">
        <v>75.459999999999994</v>
      </c>
      <c r="S7" s="4">
        <v>87.24</v>
      </c>
      <c r="T7" s="4">
        <v>80.45</v>
      </c>
      <c r="U7">
        <f t="shared" si="2"/>
        <v>45.685000000000002</v>
      </c>
    </row>
    <row r="8" spans="1:21">
      <c r="A8" s="3">
        <v>5</v>
      </c>
      <c r="B8" s="3">
        <v>21.8</v>
      </c>
      <c r="C8" s="3">
        <v>42.3</v>
      </c>
      <c r="D8" s="3">
        <v>16.399999999999999</v>
      </c>
      <c r="E8" s="3">
        <v>22.4</v>
      </c>
      <c r="F8" s="3">
        <v>10.7</v>
      </c>
      <c r="G8" s="2">
        <v>22.72</v>
      </c>
      <c r="H8" s="3">
        <v>5</v>
      </c>
      <c r="I8" s="3">
        <v>6639</v>
      </c>
      <c r="J8" s="3">
        <v>13261</v>
      </c>
      <c r="K8" s="3">
        <v>4926</v>
      </c>
      <c r="L8" s="3">
        <v>6718</v>
      </c>
      <c r="M8" s="3">
        <v>3206</v>
      </c>
      <c r="N8" s="4">
        <f t="shared" si="1"/>
        <v>6950</v>
      </c>
      <c r="O8" s="4">
        <v>5</v>
      </c>
      <c r="P8" s="4">
        <v>44.14</v>
      </c>
      <c r="Q8" s="4">
        <v>22.55</v>
      </c>
      <c r="R8" s="4">
        <v>59.62</v>
      </c>
      <c r="S8" s="4">
        <v>43.79</v>
      </c>
      <c r="T8" s="4">
        <v>91.95</v>
      </c>
      <c r="U8">
        <f t="shared" si="2"/>
        <v>68.045000000000002</v>
      </c>
    </row>
    <row r="9" spans="1:21">
      <c r="A9" s="3">
        <v>6</v>
      </c>
      <c r="B9" s="3">
        <v>75.900000000000006</v>
      </c>
      <c r="C9" s="3">
        <v>6.1</v>
      </c>
      <c r="D9" s="3">
        <v>52.7</v>
      </c>
      <c r="E9" s="3">
        <v>6.6</v>
      </c>
      <c r="F9" s="3">
        <v>6.3</v>
      </c>
      <c r="G9" s="2">
        <v>29.52</v>
      </c>
      <c r="H9" s="3">
        <v>6</v>
      </c>
      <c r="I9" s="3">
        <v>22772</v>
      </c>
      <c r="J9" s="3">
        <v>1903</v>
      </c>
      <c r="K9" s="3">
        <v>15885</v>
      </c>
      <c r="L9" s="3">
        <v>2066</v>
      </c>
      <c r="M9" s="3">
        <v>2014</v>
      </c>
      <c r="N9" s="4">
        <f t="shared" si="1"/>
        <v>8928</v>
      </c>
      <c r="O9" s="4">
        <v>6</v>
      </c>
      <c r="P9" s="4">
        <v>11.96</v>
      </c>
      <c r="Q9" s="4">
        <v>162.76</v>
      </c>
      <c r="R9" s="4">
        <v>17.68</v>
      </c>
      <c r="S9" s="4">
        <v>149.30000000000001</v>
      </c>
      <c r="T9" s="4">
        <v>158.19</v>
      </c>
      <c r="U9">
        <f t="shared" si="2"/>
        <v>85.075000000000003</v>
      </c>
    </row>
    <row r="10" spans="1:21">
      <c r="A10" s="3">
        <v>7</v>
      </c>
      <c r="B10" s="3">
        <v>70.8</v>
      </c>
      <c r="C10" s="3">
        <v>19.8</v>
      </c>
      <c r="D10" s="3">
        <v>35.5</v>
      </c>
      <c r="E10" s="3">
        <v>12.7</v>
      </c>
      <c r="F10" s="3">
        <v>9</v>
      </c>
      <c r="G10" s="4">
        <v>29.56</v>
      </c>
      <c r="H10" s="3">
        <v>7</v>
      </c>
      <c r="I10" s="3">
        <v>21252</v>
      </c>
      <c r="J10" s="3">
        <v>5944</v>
      </c>
      <c r="K10" s="3">
        <v>10647</v>
      </c>
      <c r="L10" s="3">
        <v>3797</v>
      </c>
      <c r="M10" s="3">
        <v>2701</v>
      </c>
      <c r="N10" s="4">
        <f t="shared" si="1"/>
        <v>8868.2000000000007</v>
      </c>
      <c r="O10" s="4">
        <v>7</v>
      </c>
      <c r="P10" s="4">
        <v>13</v>
      </c>
      <c r="Q10" s="4">
        <v>48.9</v>
      </c>
      <c r="R10" s="4">
        <v>26.97</v>
      </c>
      <c r="S10" s="4">
        <v>78.02</v>
      </c>
      <c r="T10" s="4">
        <v>110.14</v>
      </c>
      <c r="U10">
        <f t="shared" si="2"/>
        <v>61.57</v>
      </c>
    </row>
    <row r="11" spans="1:21">
      <c r="A11" s="3">
        <v>8</v>
      </c>
      <c r="B11" s="3">
        <v>31</v>
      </c>
      <c r="C11" s="3">
        <v>22.4</v>
      </c>
      <c r="D11" s="3">
        <v>28.8</v>
      </c>
      <c r="E11" s="3">
        <v>32.299999999999997</v>
      </c>
      <c r="F11" s="3">
        <v>16.5</v>
      </c>
      <c r="G11" s="4">
        <v>26.2</v>
      </c>
      <c r="H11" s="3">
        <v>8</v>
      </c>
      <c r="I11" s="3">
        <v>9306</v>
      </c>
      <c r="J11" s="3">
        <v>6720</v>
      </c>
      <c r="K11" s="3">
        <v>8636</v>
      </c>
      <c r="L11" s="3">
        <v>9737</v>
      </c>
      <c r="M11" s="3">
        <v>5162</v>
      </c>
      <c r="N11" s="4">
        <f t="shared" si="1"/>
        <v>7912.2</v>
      </c>
      <c r="O11" s="4">
        <v>8</v>
      </c>
      <c r="P11" s="4">
        <v>30.95</v>
      </c>
      <c r="Q11" s="4">
        <v>43.09</v>
      </c>
      <c r="R11" s="4">
        <v>33.340000000000003</v>
      </c>
      <c r="S11" s="4">
        <v>30.24</v>
      </c>
      <c r="T11" s="4">
        <v>59.31</v>
      </c>
      <c r="U11">
        <f t="shared" si="2"/>
        <v>45.13</v>
      </c>
    </row>
    <row r="12" spans="1:21">
      <c r="A12" s="3">
        <v>9</v>
      </c>
      <c r="B12" s="3">
        <v>24.3</v>
      </c>
      <c r="C12" s="3">
        <v>17</v>
      </c>
      <c r="D12" s="3">
        <v>51.6</v>
      </c>
      <c r="E12" s="3">
        <v>18.8</v>
      </c>
      <c r="F12" s="3">
        <v>11.2</v>
      </c>
      <c r="G12" s="4">
        <v>24.58</v>
      </c>
      <c r="H12" s="3">
        <v>9</v>
      </c>
      <c r="I12" s="3">
        <v>8064</v>
      </c>
      <c r="J12" s="3">
        <v>5623</v>
      </c>
      <c r="K12" s="3">
        <v>15493</v>
      </c>
      <c r="L12" s="3">
        <v>6182</v>
      </c>
      <c r="M12" s="3">
        <v>3729</v>
      </c>
      <c r="N12" s="4">
        <f t="shared" si="1"/>
        <v>7818.2</v>
      </c>
      <c r="O12" s="4">
        <v>9</v>
      </c>
      <c r="P12" s="4">
        <v>39.79</v>
      </c>
      <c r="Q12" s="4">
        <v>57.08</v>
      </c>
      <c r="R12" s="4">
        <v>18.260000000000002</v>
      </c>
      <c r="S12" s="4">
        <v>52.41</v>
      </c>
      <c r="T12" s="4">
        <v>87.79</v>
      </c>
      <c r="U12">
        <f t="shared" si="2"/>
        <v>63.790000000000006</v>
      </c>
    </row>
    <row r="13" spans="1:21">
      <c r="A13" s="3">
        <v>10</v>
      </c>
      <c r="B13" s="3">
        <v>67</v>
      </c>
      <c r="C13" s="3">
        <v>23.4</v>
      </c>
      <c r="D13" s="3">
        <v>20.8</v>
      </c>
      <c r="E13" s="3">
        <v>12.1</v>
      </c>
      <c r="F13" s="3">
        <v>11.4</v>
      </c>
      <c r="G13" s="4">
        <v>26.94</v>
      </c>
      <c r="H13" s="3">
        <v>10</v>
      </c>
      <c r="I13" s="3">
        <v>20092</v>
      </c>
      <c r="J13" s="3">
        <v>7302</v>
      </c>
      <c r="K13" s="3">
        <v>6497</v>
      </c>
      <c r="L13" s="3">
        <v>3801</v>
      </c>
      <c r="M13" s="3">
        <v>3741</v>
      </c>
      <c r="N13" s="4">
        <f t="shared" si="1"/>
        <v>8286.6</v>
      </c>
      <c r="O13" s="4">
        <v>10</v>
      </c>
      <c r="P13" s="4">
        <v>13.78</v>
      </c>
      <c r="Q13" s="4">
        <v>41.28</v>
      </c>
      <c r="R13" s="4">
        <v>46.55</v>
      </c>
      <c r="S13" s="4">
        <v>81.73</v>
      </c>
      <c r="T13" s="4">
        <v>86.49</v>
      </c>
      <c r="U13">
        <f t="shared" si="2"/>
        <v>50.134999999999998</v>
      </c>
    </row>
    <row r="14" spans="1:21">
      <c r="A14" s="4" t="s">
        <v>10</v>
      </c>
      <c r="B14" s="4">
        <f t="shared" ref="B14:F14" si="3">AVERAGE(B4:B13)</f>
        <v>48.540000000000006</v>
      </c>
      <c r="C14" s="4">
        <f t="shared" si="3"/>
        <v>29.04</v>
      </c>
      <c r="D14" s="4">
        <f t="shared" si="3"/>
        <v>28.380000000000006</v>
      </c>
      <c r="E14" s="4">
        <f t="shared" si="3"/>
        <v>17.93</v>
      </c>
      <c r="F14" s="4">
        <f t="shared" si="3"/>
        <v>12.24</v>
      </c>
      <c r="G14" s="4">
        <f>AVERAGE(G4:G13)</f>
        <v>27.225999999999999</v>
      </c>
      <c r="H14" s="4"/>
      <c r="I14" s="4">
        <f>AVERAGE(I4:I13)</f>
        <v>14753</v>
      </c>
      <c r="J14" s="4">
        <f t="shared" ref="J14:N14" si="4">AVERAGE(J4:J13)</f>
        <v>8902.9</v>
      </c>
      <c r="K14" s="4">
        <f t="shared" si="4"/>
        <v>8671.7000000000007</v>
      </c>
      <c r="L14" s="4">
        <f t="shared" si="4"/>
        <v>5597.4</v>
      </c>
      <c r="M14" s="4">
        <f t="shared" si="4"/>
        <v>3953.1</v>
      </c>
      <c r="N14" s="4">
        <f t="shared" si="4"/>
        <v>8375.619999999999</v>
      </c>
      <c r="O14" s="4"/>
      <c r="P14" s="4"/>
      <c r="Q14" s="4"/>
      <c r="R14" s="4"/>
      <c r="S14" s="4"/>
      <c r="T14" s="4"/>
    </row>
    <row r="15" spans="1:21">
      <c r="A15" s="4" t="s">
        <v>14</v>
      </c>
      <c r="B15" s="4">
        <f t="shared" ref="B15:F15" si="5">STDEV(B4:B13)</f>
        <v>24.39773213504348</v>
      </c>
      <c r="C15" s="4">
        <f t="shared" si="5"/>
        <v>16.091212232492342</v>
      </c>
      <c r="D15" s="4">
        <f t="shared" si="5"/>
        <v>14.505462572577407</v>
      </c>
      <c r="E15" s="4">
        <f t="shared" si="5"/>
        <v>9.1521764260384106</v>
      </c>
      <c r="F15" s="4">
        <f t="shared" si="5"/>
        <v>3.3800723200678555</v>
      </c>
      <c r="G15" s="4">
        <f>STDEV(G4:G13)</f>
        <v>3.1590160212037914</v>
      </c>
      <c r="H15" s="4"/>
      <c r="I15" s="4">
        <f t="shared" ref="I15:M15" si="6">STDEV(I4:I13)</f>
        <v>7145.8442934804189</v>
      </c>
      <c r="J15" s="4">
        <f t="shared" si="6"/>
        <v>4682.7836083063048</v>
      </c>
      <c r="K15" s="4">
        <f t="shared" si="6"/>
        <v>4146.6139613477944</v>
      </c>
      <c r="L15" s="4">
        <f t="shared" si="6"/>
        <v>2851.2207599942553</v>
      </c>
      <c r="M15" s="4">
        <f t="shared" si="6"/>
        <v>1118.5928114277235</v>
      </c>
      <c r="N15" s="4">
        <f>STDEV(N4:N13)</f>
        <v>864.4443273636025</v>
      </c>
      <c r="O15" s="4"/>
      <c r="P15" s="4"/>
      <c r="Q15" s="4"/>
      <c r="R15" s="4"/>
      <c r="S15" s="4"/>
      <c r="T15" s="4"/>
    </row>
    <row r="16" spans="1:21" ht="15" customHeight="1">
      <c r="O16" s="3" t="s">
        <v>17</v>
      </c>
      <c r="P16" s="4" t="s">
        <v>23</v>
      </c>
      <c r="Q16" s="4"/>
      <c r="R16" s="4"/>
      <c r="S16" s="4"/>
      <c r="T16" s="4"/>
    </row>
    <row r="17" spans="15:21" ht="15" customHeight="1">
      <c r="O17" s="4" t="s">
        <v>4</v>
      </c>
      <c r="P17" s="4" t="s">
        <v>5</v>
      </c>
      <c r="Q17" s="4" t="s">
        <v>6</v>
      </c>
      <c r="R17" s="4" t="s">
        <v>7</v>
      </c>
      <c r="S17" s="4" t="s">
        <v>8</v>
      </c>
      <c r="T17" s="4" t="s">
        <v>9</v>
      </c>
    </row>
    <row r="18" spans="15:21" ht="15" customHeight="1">
      <c r="O18" s="4">
        <v>1</v>
      </c>
      <c r="P18" s="4">
        <v>24665</v>
      </c>
      <c r="Q18" s="4">
        <v>41359</v>
      </c>
      <c r="R18" s="4">
        <v>54170</v>
      </c>
      <c r="S18" s="4">
        <v>72337</v>
      </c>
      <c r="T18" s="4">
        <v>83590</v>
      </c>
      <c r="U18">
        <f>AVERAGE(P18,T18)</f>
        <v>54127.5</v>
      </c>
    </row>
    <row r="19" spans="15:21" ht="15" customHeight="1">
      <c r="O19" s="4">
        <v>2</v>
      </c>
      <c r="P19" s="4">
        <v>28057</v>
      </c>
      <c r="Q19" s="4">
        <v>32749</v>
      </c>
      <c r="R19" s="4">
        <v>44038</v>
      </c>
      <c r="S19" s="4">
        <v>37740</v>
      </c>
      <c r="T19" s="4">
        <v>35066</v>
      </c>
      <c r="U19">
        <f t="shared" ref="U19:U27" si="7">AVERAGE(P19,T19)</f>
        <v>31561.5</v>
      </c>
    </row>
    <row r="20" spans="15:21" ht="15" customHeight="1">
      <c r="O20" s="4">
        <v>3</v>
      </c>
      <c r="P20" s="4">
        <v>45051</v>
      </c>
      <c r="Q20" s="4">
        <v>30771</v>
      </c>
      <c r="R20" s="4">
        <v>53227</v>
      </c>
      <c r="S20" s="4">
        <v>44965</v>
      </c>
      <c r="T20" s="4">
        <v>44912</v>
      </c>
      <c r="U20">
        <f t="shared" si="7"/>
        <v>44981.5</v>
      </c>
    </row>
    <row r="21" spans="15:21" ht="15" customHeight="1">
      <c r="O21" s="4">
        <v>4</v>
      </c>
      <c r="P21" s="4">
        <v>8676</v>
      </c>
      <c r="Q21" s="4">
        <v>77497</v>
      </c>
      <c r="R21" s="4">
        <v>72106</v>
      </c>
      <c r="S21" s="4">
        <v>64639</v>
      </c>
      <c r="T21" s="4">
        <v>79608</v>
      </c>
      <c r="U21">
        <f t="shared" si="7"/>
        <v>44142</v>
      </c>
    </row>
    <row r="22" spans="15:21" ht="15.75" customHeight="1">
      <c r="O22" s="4">
        <v>5</v>
      </c>
      <c r="P22" s="4">
        <v>22144</v>
      </c>
      <c r="Q22" s="4">
        <v>17114</v>
      </c>
      <c r="R22" s="4">
        <v>23478</v>
      </c>
      <c r="S22" s="4">
        <v>29077</v>
      </c>
      <c r="T22" s="4">
        <v>37245</v>
      </c>
      <c r="U22">
        <f t="shared" si="7"/>
        <v>29694.5</v>
      </c>
    </row>
    <row r="23" spans="15:21" ht="15.75" customHeight="1">
      <c r="O23" s="4">
        <v>6</v>
      </c>
      <c r="P23" s="4">
        <v>5821</v>
      </c>
      <c r="Q23" s="4">
        <v>32108</v>
      </c>
      <c r="R23" s="4">
        <v>8771</v>
      </c>
      <c r="S23" s="4">
        <v>32107</v>
      </c>
      <c r="T23" s="4">
        <v>29858</v>
      </c>
      <c r="U23">
        <f t="shared" si="7"/>
        <v>17839.5</v>
      </c>
    </row>
    <row r="24" spans="15:21" ht="15.75" customHeight="1">
      <c r="O24" s="4">
        <v>7</v>
      </c>
      <c r="P24" s="4">
        <v>9898</v>
      </c>
      <c r="Q24" s="4">
        <v>36880</v>
      </c>
      <c r="R24" s="4">
        <v>25770</v>
      </c>
      <c r="S24" s="4">
        <v>40017</v>
      </c>
      <c r="T24" s="4">
        <v>54668</v>
      </c>
      <c r="U24">
        <f t="shared" si="7"/>
        <v>32283</v>
      </c>
    </row>
    <row r="25" spans="15:21" ht="15.75" customHeight="1">
      <c r="O25" s="4">
        <v>8</v>
      </c>
      <c r="P25" s="4">
        <v>22372</v>
      </c>
      <c r="Q25" s="4">
        <v>35820</v>
      </c>
      <c r="R25" s="4">
        <v>25813</v>
      </c>
      <c r="S25" s="4">
        <v>25876</v>
      </c>
      <c r="T25" s="4">
        <v>38949</v>
      </c>
      <c r="U25">
        <f t="shared" si="7"/>
        <v>30660.5</v>
      </c>
    </row>
    <row r="26" spans="15:21" ht="15.75" customHeight="1">
      <c r="O26" s="4">
        <v>9</v>
      </c>
      <c r="P26" s="4">
        <v>36189</v>
      </c>
      <c r="Q26" s="4">
        <v>46323</v>
      </c>
      <c r="R26" s="4">
        <v>12771</v>
      </c>
      <c r="S26" s="4">
        <v>47115</v>
      </c>
      <c r="T26" s="4">
        <v>43844</v>
      </c>
      <c r="U26">
        <f t="shared" si="7"/>
        <v>40016.5</v>
      </c>
    </row>
    <row r="27" spans="15:21" ht="15.75" customHeight="1">
      <c r="O27" s="4">
        <v>10</v>
      </c>
      <c r="P27" s="4">
        <v>14673</v>
      </c>
      <c r="Q27" s="4">
        <v>45608</v>
      </c>
      <c r="R27" s="4">
        <v>45718</v>
      </c>
      <c r="S27" s="4">
        <v>47433</v>
      </c>
      <c r="T27" s="4">
        <v>61364</v>
      </c>
      <c r="U27">
        <f t="shared" si="7"/>
        <v>38018.5</v>
      </c>
    </row>
    <row r="28" spans="15:21" ht="15.75" customHeight="1"/>
    <row r="29" spans="15:21" ht="15.75" customHeight="1"/>
    <row r="30" spans="15:21" ht="15.75" customHeight="1"/>
    <row r="31" spans="15:21" ht="15.75" customHeight="1"/>
    <row r="32" spans="15:21" ht="15.75" customHeight="1"/>
    <row r="33" spans="7:7" ht="15.75" customHeight="1"/>
    <row r="34" spans="7:7" ht="15.75" customHeight="1"/>
    <row r="35" spans="7:7" ht="15.75" customHeight="1"/>
    <row r="36" spans="7:7" ht="15.75" customHeight="1"/>
    <row r="37" spans="7:7" ht="15.75" customHeight="1"/>
    <row r="38" spans="7:7" ht="15.75" customHeight="1"/>
    <row r="39" spans="7:7" ht="15.75" customHeight="1"/>
    <row r="40" spans="7:7" ht="15.75" customHeight="1"/>
    <row r="41" spans="7:7" ht="15.75" customHeight="1"/>
    <row r="42" spans="7:7" ht="15.75" customHeight="1"/>
    <row r="43" spans="7:7" ht="15.75" customHeight="1">
      <c r="G43" s="4" t="s">
        <v>19</v>
      </c>
    </row>
    <row r="44" spans="7:7" ht="15.75" customHeight="1">
      <c r="G44" s="4" t="s">
        <v>20</v>
      </c>
    </row>
    <row r="45" spans="7:7" ht="15.75" customHeight="1"/>
    <row r="46" spans="7:7" ht="15.75" customHeight="1"/>
    <row r="47" spans="7:7" ht="15.75" customHeight="1"/>
    <row r="48" spans="7:7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  <row r="1001" customFormat="1" ht="15.75" customHeight="1"/>
  </sheetData>
  <mergeCells count="2">
    <mergeCell ref="B2:F2"/>
    <mergeCell ref="I2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1"/>
  <sheetViews>
    <sheetView tabSelected="1" workbookViewId="0">
      <selection activeCell="V17" sqref="A1:XFD1048576"/>
    </sheetView>
  </sheetViews>
  <sheetFormatPr defaultColWidth="14.42578125" defaultRowHeight="15" customHeight="1"/>
  <cols>
    <col min="1" max="8" width="8.7109375" customWidth="1"/>
    <col min="9" max="9" width="10.85546875" customWidth="1"/>
    <col min="10" max="10" width="6.85546875" customWidth="1"/>
    <col min="11" max="13" width="8.7109375" customWidth="1"/>
    <col min="14" max="14" width="15.7109375" customWidth="1"/>
    <col min="15" max="15" width="8.7109375" customWidth="1"/>
    <col min="16" max="16" width="12.42578125" bestFit="1" customWidth="1"/>
    <col min="17" max="26" width="8.7109375" customWidth="1"/>
  </cols>
  <sheetData>
    <row r="1" spans="1:21">
      <c r="A1" s="1"/>
      <c r="B1" s="1"/>
      <c r="C1" s="1"/>
      <c r="D1" s="1"/>
      <c r="E1" s="1"/>
      <c r="F1" s="1"/>
      <c r="G1" s="2" t="s">
        <v>0</v>
      </c>
      <c r="H1" s="2"/>
      <c r="I1" s="1"/>
      <c r="J1" s="1"/>
      <c r="K1" s="1"/>
      <c r="L1" s="1"/>
      <c r="M1" s="1"/>
      <c r="N1" s="1"/>
    </row>
    <row r="2" spans="1:21">
      <c r="A2" s="14" t="s">
        <v>27</v>
      </c>
      <c r="B2" s="43" t="s">
        <v>2</v>
      </c>
      <c r="C2" s="44"/>
      <c r="D2" s="44"/>
      <c r="E2" s="44"/>
      <c r="F2" s="45"/>
      <c r="G2" s="1" t="s">
        <v>18</v>
      </c>
      <c r="H2" s="14" t="s">
        <v>27</v>
      </c>
      <c r="I2" s="43" t="s">
        <v>3</v>
      </c>
      <c r="J2" s="44"/>
      <c r="K2" s="44"/>
      <c r="L2" s="44"/>
      <c r="M2" s="45"/>
      <c r="O2" s="14" t="s">
        <v>27</v>
      </c>
      <c r="P2" s="4" t="s">
        <v>22</v>
      </c>
      <c r="Q2" s="4"/>
      <c r="R2" s="4"/>
      <c r="S2" s="4"/>
      <c r="T2" s="4"/>
    </row>
    <row r="3" spans="1:2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1"/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5" t="s">
        <v>18</v>
      </c>
      <c r="O3" s="4" t="s">
        <v>4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</row>
    <row r="4" spans="1:21">
      <c r="A4" s="3">
        <v>1</v>
      </c>
      <c r="B4" s="4">
        <v>43.55</v>
      </c>
      <c r="C4" s="4">
        <v>39.64</v>
      </c>
      <c r="D4" s="4">
        <v>34.909999999999997</v>
      </c>
      <c r="E4" s="3">
        <v>34.82</v>
      </c>
      <c r="F4" s="3">
        <v>28.45</v>
      </c>
      <c r="G4" s="1">
        <f t="shared" ref="G4:G6" si="0">AVERAGE(B4:F4)</f>
        <v>36.273999999999994</v>
      </c>
      <c r="H4" s="3">
        <v>1</v>
      </c>
      <c r="I4" s="4">
        <v>13139</v>
      </c>
      <c r="J4" s="3">
        <v>11920</v>
      </c>
      <c r="K4" s="3">
        <v>10483</v>
      </c>
      <c r="L4" s="4">
        <v>10465</v>
      </c>
      <c r="M4" s="3">
        <v>8605</v>
      </c>
      <c r="N4" s="5">
        <f t="shared" ref="N4:N6" si="1">SUM(I4:M4)/5</f>
        <v>10922.4</v>
      </c>
      <c r="O4" s="4">
        <v>1</v>
      </c>
      <c r="P4" s="4">
        <v>21.73</v>
      </c>
      <c r="Q4" s="4">
        <v>24.03</v>
      </c>
      <c r="R4" s="4">
        <v>27.45</v>
      </c>
      <c r="S4" s="4">
        <v>27.94</v>
      </c>
      <c r="T4" s="4">
        <v>33.96</v>
      </c>
      <c r="U4">
        <f>AVERAGE(P4,T4)</f>
        <v>27.844999999999999</v>
      </c>
    </row>
    <row r="5" spans="1:21">
      <c r="A5" s="3">
        <v>2</v>
      </c>
      <c r="B5" s="3">
        <v>57.7</v>
      </c>
      <c r="C5" s="3">
        <v>25.21</v>
      </c>
      <c r="D5" s="3">
        <v>27.06</v>
      </c>
      <c r="E5" s="3">
        <v>21.16</v>
      </c>
      <c r="F5" s="3">
        <v>17.920000000000002</v>
      </c>
      <c r="G5" s="1">
        <f t="shared" si="0"/>
        <v>29.810000000000002</v>
      </c>
      <c r="H5" s="3">
        <v>2</v>
      </c>
      <c r="I5" s="3">
        <v>17905</v>
      </c>
      <c r="J5" s="3">
        <v>7593</v>
      </c>
      <c r="K5" s="3">
        <v>8120</v>
      </c>
      <c r="L5" s="3">
        <v>6349</v>
      </c>
      <c r="M5" s="3">
        <v>5591</v>
      </c>
      <c r="N5" s="5">
        <f t="shared" si="1"/>
        <v>9111.6</v>
      </c>
      <c r="O5" s="4">
        <v>2</v>
      </c>
      <c r="P5" s="4">
        <v>16.170000000000002</v>
      </c>
      <c r="Q5" s="4">
        <v>38.369999999999997</v>
      </c>
      <c r="R5" s="4">
        <v>35.56</v>
      </c>
      <c r="S5" s="4">
        <v>46.4</v>
      </c>
      <c r="T5" s="4">
        <v>54.46</v>
      </c>
      <c r="U5">
        <f t="shared" ref="U5:U13" si="2">AVERAGE(P5,T5)</f>
        <v>35.314999999999998</v>
      </c>
    </row>
    <row r="6" spans="1:21">
      <c r="A6" s="3">
        <v>3</v>
      </c>
      <c r="B6" s="3">
        <v>29.37</v>
      </c>
      <c r="C6" s="3">
        <v>35.67</v>
      </c>
      <c r="D6" s="3">
        <v>37.19</v>
      </c>
      <c r="E6" s="3">
        <v>19.18</v>
      </c>
      <c r="F6" s="3">
        <v>12.8</v>
      </c>
      <c r="G6" s="1">
        <f t="shared" si="0"/>
        <v>26.842000000000002</v>
      </c>
      <c r="H6" s="3">
        <v>3</v>
      </c>
      <c r="I6" s="3">
        <v>9307</v>
      </c>
      <c r="J6" s="5">
        <v>11503</v>
      </c>
      <c r="K6" s="3">
        <v>11542</v>
      </c>
      <c r="L6" s="3">
        <v>5757</v>
      </c>
      <c r="M6" s="3">
        <v>3949</v>
      </c>
      <c r="N6" s="5">
        <f t="shared" si="1"/>
        <v>8411.6</v>
      </c>
      <c r="O6" s="4">
        <v>3</v>
      </c>
      <c r="P6" s="4">
        <v>32.770000000000003</v>
      </c>
      <c r="Q6" s="4">
        <v>27</v>
      </c>
      <c r="R6" s="4">
        <v>25.74</v>
      </c>
      <c r="S6" s="4">
        <v>51.1</v>
      </c>
      <c r="T6" s="4">
        <v>76.28</v>
      </c>
      <c r="U6">
        <f t="shared" si="2"/>
        <v>54.525000000000006</v>
      </c>
    </row>
    <row r="7" spans="1:21">
      <c r="A7" s="3">
        <v>4</v>
      </c>
      <c r="B7" s="3">
        <v>26.32</v>
      </c>
      <c r="C7" s="3">
        <v>35.93</v>
      </c>
      <c r="D7" s="3">
        <v>42.83</v>
      </c>
      <c r="E7" s="3">
        <v>16.03</v>
      </c>
      <c r="F7" s="3">
        <v>11.51</v>
      </c>
      <c r="G7" s="1">
        <f>AVERAGE(B7:F7)</f>
        <v>26.524000000000001</v>
      </c>
      <c r="H7" s="3">
        <v>4</v>
      </c>
      <c r="I7" s="3">
        <v>7896</v>
      </c>
      <c r="J7" s="3">
        <v>10781</v>
      </c>
      <c r="K7" s="3">
        <v>12850</v>
      </c>
      <c r="L7" s="3">
        <v>4811</v>
      </c>
      <c r="M7" s="3">
        <v>3460</v>
      </c>
      <c r="N7" s="5">
        <f>SUM(I7,J7,K7,L7,M7)/5</f>
        <v>7959.6</v>
      </c>
      <c r="O7" s="4">
        <v>4</v>
      </c>
      <c r="P7" s="4">
        <v>36.369999999999997</v>
      </c>
      <c r="Q7" s="4">
        <v>26.57</v>
      </c>
      <c r="R7" s="4">
        <v>22.12</v>
      </c>
      <c r="S7" s="4">
        <v>61.48</v>
      </c>
      <c r="T7" s="4">
        <v>85.57</v>
      </c>
      <c r="U7">
        <f t="shared" si="2"/>
        <v>60.97</v>
      </c>
    </row>
    <row r="8" spans="1:21">
      <c r="A8" s="3">
        <v>5</v>
      </c>
      <c r="B8" s="3">
        <v>24.68</v>
      </c>
      <c r="C8" s="3">
        <v>66.010000000000005</v>
      </c>
      <c r="D8" s="3">
        <v>14.41</v>
      </c>
      <c r="E8" s="3">
        <v>12.65</v>
      </c>
      <c r="F8" s="3">
        <v>10.66</v>
      </c>
      <c r="G8" s="1">
        <v>22.72</v>
      </c>
      <c r="H8" s="3">
        <v>5</v>
      </c>
      <c r="I8" s="3">
        <v>8363</v>
      </c>
      <c r="J8" s="3">
        <v>19821</v>
      </c>
      <c r="K8" s="3">
        <v>5056</v>
      </c>
      <c r="L8" s="3">
        <v>4562</v>
      </c>
      <c r="M8" s="3">
        <v>3939</v>
      </c>
      <c r="N8" s="5">
        <v>6950</v>
      </c>
      <c r="O8" s="4">
        <v>5</v>
      </c>
      <c r="P8" s="4">
        <v>39</v>
      </c>
      <c r="Q8" s="4">
        <v>14.19</v>
      </c>
      <c r="R8" s="4">
        <v>67.67</v>
      </c>
      <c r="S8" s="4">
        <v>78.069999999999993</v>
      </c>
      <c r="T8" s="4">
        <v>92.5</v>
      </c>
      <c r="U8">
        <f t="shared" si="2"/>
        <v>65.75</v>
      </c>
    </row>
    <row r="9" spans="1:21">
      <c r="A9" s="3">
        <v>6</v>
      </c>
      <c r="B9" s="3">
        <v>49.45</v>
      </c>
      <c r="C9" s="3">
        <v>30.64</v>
      </c>
      <c r="D9" s="3">
        <v>17.18</v>
      </c>
      <c r="E9" s="3">
        <v>26.8</v>
      </c>
      <c r="F9" s="3">
        <v>14.9</v>
      </c>
      <c r="G9" s="1">
        <v>29.52</v>
      </c>
      <c r="H9" s="3">
        <v>6</v>
      </c>
      <c r="I9" s="3">
        <v>14836</v>
      </c>
      <c r="J9" s="3">
        <v>10406</v>
      </c>
      <c r="K9" s="3">
        <v>6223</v>
      </c>
      <c r="L9" s="3">
        <v>9235</v>
      </c>
      <c r="M9" s="3">
        <v>5441</v>
      </c>
      <c r="N9" s="5">
        <v>8928</v>
      </c>
      <c r="O9" s="4">
        <v>6</v>
      </c>
      <c r="P9" s="4">
        <v>19.09</v>
      </c>
      <c r="Q9" s="4">
        <v>31.49</v>
      </c>
      <c r="R9" s="4">
        <v>56.45</v>
      </c>
      <c r="S9" s="4">
        <v>36.54</v>
      </c>
      <c r="T9" s="4">
        <v>65.78</v>
      </c>
      <c r="U9">
        <f t="shared" si="2"/>
        <v>42.435000000000002</v>
      </c>
    </row>
    <row r="10" spans="1:21">
      <c r="A10" s="3">
        <v>7</v>
      </c>
      <c r="B10" s="3">
        <v>42.1</v>
      </c>
      <c r="C10" s="3">
        <v>58.58</v>
      </c>
      <c r="D10" s="3">
        <v>20.3</v>
      </c>
      <c r="E10" s="3">
        <v>14.7</v>
      </c>
      <c r="F10" s="3">
        <v>17.41</v>
      </c>
      <c r="G10" s="5">
        <v>29.56</v>
      </c>
      <c r="H10" s="3">
        <v>7</v>
      </c>
      <c r="I10" s="3">
        <v>12659</v>
      </c>
      <c r="J10" s="3">
        <v>17575</v>
      </c>
      <c r="K10" s="3">
        <v>6455</v>
      </c>
      <c r="L10" s="3">
        <v>4824</v>
      </c>
      <c r="M10" s="3">
        <v>5859</v>
      </c>
      <c r="N10" s="5">
        <v>8868.2000000000007</v>
      </c>
      <c r="O10" s="4">
        <v>7</v>
      </c>
      <c r="P10" s="4">
        <v>22.51</v>
      </c>
      <c r="Q10" s="4">
        <v>16.149999999999999</v>
      </c>
      <c r="R10" s="4">
        <v>47.76</v>
      </c>
      <c r="S10" s="4">
        <v>67.67</v>
      </c>
      <c r="T10" s="4">
        <v>56.08</v>
      </c>
      <c r="U10">
        <f t="shared" si="2"/>
        <v>39.295000000000002</v>
      </c>
    </row>
    <row r="11" spans="1:21">
      <c r="A11" s="3">
        <v>8</v>
      </c>
      <c r="B11" s="3">
        <v>48.59</v>
      </c>
      <c r="C11" s="3">
        <v>33.54</v>
      </c>
      <c r="D11" s="3">
        <v>25.31</v>
      </c>
      <c r="E11" s="3">
        <v>12.35</v>
      </c>
      <c r="F11" s="3">
        <v>16.88</v>
      </c>
      <c r="G11" s="5">
        <v>26.2</v>
      </c>
      <c r="H11" s="3">
        <v>8</v>
      </c>
      <c r="I11" s="3">
        <v>14724</v>
      </c>
      <c r="J11" s="3">
        <v>10063</v>
      </c>
      <c r="K11" s="3">
        <v>7594</v>
      </c>
      <c r="L11" s="3">
        <v>3706</v>
      </c>
      <c r="M11" s="3">
        <v>5064</v>
      </c>
      <c r="N11" s="5">
        <v>7912.2</v>
      </c>
      <c r="O11" s="4">
        <v>8</v>
      </c>
      <c r="P11" s="4">
        <v>19.34</v>
      </c>
      <c r="Q11" s="4">
        <v>28.66</v>
      </c>
      <c r="R11" s="4">
        <v>37.99</v>
      </c>
      <c r="S11" s="4">
        <v>79.98</v>
      </c>
      <c r="T11" s="4">
        <v>57.88</v>
      </c>
      <c r="U11">
        <f t="shared" si="2"/>
        <v>38.61</v>
      </c>
    </row>
    <row r="12" spans="1:21">
      <c r="A12" s="3">
        <v>9</v>
      </c>
      <c r="B12" s="3">
        <v>47.23</v>
      </c>
      <c r="C12" s="3">
        <v>32.06</v>
      </c>
      <c r="D12" s="3">
        <v>28.97</v>
      </c>
      <c r="E12" s="3">
        <v>19.63</v>
      </c>
      <c r="F12" s="3">
        <v>23.01</v>
      </c>
      <c r="G12" s="5">
        <v>24.58</v>
      </c>
      <c r="H12" s="3">
        <v>9</v>
      </c>
      <c r="I12" s="3">
        <v>14171</v>
      </c>
      <c r="J12" s="3">
        <v>9616</v>
      </c>
      <c r="K12" s="3">
        <v>8693</v>
      </c>
      <c r="L12" s="3">
        <v>5892</v>
      </c>
      <c r="M12" s="3">
        <v>7431</v>
      </c>
      <c r="N12" s="5">
        <v>7818.2</v>
      </c>
      <c r="O12" s="4">
        <v>9</v>
      </c>
      <c r="P12" s="4">
        <v>19.96</v>
      </c>
      <c r="Q12" s="4">
        <v>29.98</v>
      </c>
      <c r="R12" s="4">
        <v>32.96</v>
      </c>
      <c r="S12" s="4">
        <v>49.95</v>
      </c>
      <c r="T12" s="4">
        <v>41.96</v>
      </c>
      <c r="U12">
        <f t="shared" si="2"/>
        <v>30.96</v>
      </c>
    </row>
    <row r="13" spans="1:21">
      <c r="A13" s="3">
        <v>10</v>
      </c>
      <c r="B13" s="3">
        <v>42.06</v>
      </c>
      <c r="C13" s="3">
        <v>43.37</v>
      </c>
      <c r="D13" s="3">
        <v>36.54</v>
      </c>
      <c r="E13" s="3">
        <v>12.1</v>
      </c>
      <c r="F13" s="3">
        <v>15.8</v>
      </c>
      <c r="G13" s="5">
        <v>26.94</v>
      </c>
      <c r="H13" s="3">
        <v>10</v>
      </c>
      <c r="I13" s="3">
        <v>12619</v>
      </c>
      <c r="J13" s="3">
        <v>13012</v>
      </c>
      <c r="K13" s="3">
        <v>10964</v>
      </c>
      <c r="L13" s="3">
        <v>3748</v>
      </c>
      <c r="M13" s="3">
        <v>4941</v>
      </c>
      <c r="N13" s="5">
        <v>8286.6</v>
      </c>
      <c r="O13" s="4">
        <v>10</v>
      </c>
      <c r="P13" s="4">
        <v>22.62</v>
      </c>
      <c r="Q13" s="4">
        <v>22.13</v>
      </c>
      <c r="R13" s="4">
        <v>26.12</v>
      </c>
      <c r="S13" s="4">
        <v>81.64</v>
      </c>
      <c r="T13" s="4">
        <v>61.8</v>
      </c>
      <c r="U13">
        <f t="shared" si="2"/>
        <v>42.21</v>
      </c>
    </row>
    <row r="14" spans="1:21">
      <c r="A14" s="4" t="s">
        <v>10</v>
      </c>
      <c r="B14" s="4">
        <f t="shared" ref="B14:E14" si="3">AVERAGE(B4:B13)</f>
        <v>41.105000000000004</v>
      </c>
      <c r="C14" s="4">
        <f t="shared" si="3"/>
        <v>40.064999999999998</v>
      </c>
      <c r="D14" s="4">
        <f t="shared" si="3"/>
        <v>28.470000000000006</v>
      </c>
      <c r="E14" s="4">
        <f t="shared" si="3"/>
        <v>18.942</v>
      </c>
      <c r="F14" s="4">
        <f>AVERAGE(F4:F13)</f>
        <v>16.934000000000001</v>
      </c>
      <c r="G14" s="5">
        <f>AVERAGE(G4:G13)</f>
        <v>27.897000000000002</v>
      </c>
      <c r="H14" s="4"/>
      <c r="I14" s="4">
        <f t="shared" ref="I14:N14" si="4">AVERAGE(I4:I13)</f>
        <v>12561.9</v>
      </c>
      <c r="J14" s="4">
        <f t="shared" si="4"/>
        <v>12229</v>
      </c>
      <c r="K14" s="4">
        <f t="shared" si="4"/>
        <v>8798</v>
      </c>
      <c r="L14" s="4">
        <f t="shared" si="4"/>
        <v>5934.9</v>
      </c>
      <c r="M14" s="4">
        <f t="shared" si="4"/>
        <v>5428</v>
      </c>
      <c r="N14" s="5">
        <f t="shared" si="4"/>
        <v>8516.84</v>
      </c>
      <c r="O14" s="4"/>
      <c r="P14" s="4"/>
      <c r="Q14" s="4"/>
      <c r="R14" s="4"/>
      <c r="S14" s="4"/>
      <c r="T14" s="4"/>
    </row>
    <row r="15" spans="1:21">
      <c r="A15" s="4" t="s">
        <v>14</v>
      </c>
      <c r="B15" s="4">
        <f>STDEV(B4:B13)</f>
        <v>10.916557505815547</v>
      </c>
      <c r="C15" s="4">
        <f t="shared" ref="C15:F15" si="5">STDEV(C4:C13)</f>
        <v>12.821957945476028</v>
      </c>
      <c r="D15" s="4">
        <f t="shared" si="5"/>
        <v>9.3865553970677631</v>
      </c>
      <c r="E15" s="4">
        <f t="shared" si="5"/>
        <v>7.2697207649262578</v>
      </c>
      <c r="F15" s="4">
        <f t="shared" si="5"/>
        <v>5.3958177219851349</v>
      </c>
      <c r="G15" s="5">
        <f>STDEV(G4:G13)</f>
        <v>3.7093129941929774</v>
      </c>
      <c r="H15" s="4"/>
      <c r="I15" s="4">
        <f t="shared" ref="I15:N15" si="6">STDEV(I4:I13)</f>
        <v>3185.4812805742399</v>
      </c>
      <c r="J15" s="4">
        <f t="shared" si="6"/>
        <v>3739.9595957413467</v>
      </c>
      <c r="K15" s="4">
        <f t="shared" si="6"/>
        <v>2571.6873838007605</v>
      </c>
      <c r="L15" s="4">
        <f t="shared" si="6"/>
        <v>2254.6264755928955</v>
      </c>
      <c r="M15" s="4">
        <f t="shared" si="6"/>
        <v>1597.3967711387313</v>
      </c>
      <c r="N15" s="5">
        <f t="shared" si="6"/>
        <v>1060.2013469148276</v>
      </c>
      <c r="O15" s="4"/>
      <c r="P15" s="4"/>
      <c r="Q15" s="4"/>
      <c r="R15" s="4"/>
      <c r="S15" s="4"/>
      <c r="T15" s="4"/>
    </row>
    <row r="16" spans="1:21" ht="15" customHeight="1">
      <c r="O16" s="14" t="s">
        <v>27</v>
      </c>
      <c r="P16" s="4" t="s">
        <v>23</v>
      </c>
      <c r="Q16" s="4"/>
      <c r="R16" s="4"/>
      <c r="S16" s="4"/>
      <c r="T16" s="4"/>
    </row>
    <row r="17" spans="15:21" ht="15" customHeight="1">
      <c r="O17" s="4" t="s">
        <v>4</v>
      </c>
      <c r="P17" s="4" t="s">
        <v>5</v>
      </c>
      <c r="Q17" s="4" t="s">
        <v>6</v>
      </c>
      <c r="R17" s="4" t="s">
        <v>7</v>
      </c>
      <c r="S17" s="4" t="s">
        <v>8</v>
      </c>
      <c r="T17" s="4" t="s">
        <v>9</v>
      </c>
    </row>
    <row r="18" spans="15:21" ht="15" customHeight="1">
      <c r="O18" s="4">
        <v>1</v>
      </c>
      <c r="P18" s="4">
        <v>14977</v>
      </c>
      <c r="Q18" s="4">
        <v>26547</v>
      </c>
      <c r="R18" s="4">
        <v>24321</v>
      </c>
      <c r="S18" s="4">
        <v>27584</v>
      </c>
      <c r="T18" s="4">
        <v>47494</v>
      </c>
      <c r="U18">
        <f>AVERAGE(P18,T18)</f>
        <v>31235.5</v>
      </c>
    </row>
    <row r="19" spans="15:21" ht="15" customHeight="1">
      <c r="O19" s="4">
        <v>2</v>
      </c>
      <c r="P19" s="4">
        <v>14867</v>
      </c>
      <c r="Q19" s="4">
        <v>31537</v>
      </c>
      <c r="R19" s="4">
        <v>44219</v>
      </c>
      <c r="S19" s="4">
        <v>47639</v>
      </c>
      <c r="T19" s="4">
        <v>43468</v>
      </c>
      <c r="U19">
        <f t="shared" ref="U19:U27" si="7">AVERAGE(P19,T19)</f>
        <v>29167.5</v>
      </c>
    </row>
    <row r="20" spans="15:21" ht="15" customHeight="1">
      <c r="O20" s="4">
        <v>3</v>
      </c>
      <c r="P20" s="4">
        <v>32237</v>
      </c>
      <c r="Q20" s="4">
        <v>33844</v>
      </c>
      <c r="R20" s="4">
        <v>26734</v>
      </c>
      <c r="S20" s="4">
        <v>42649</v>
      </c>
      <c r="T20" s="4">
        <v>46993</v>
      </c>
      <c r="U20">
        <f t="shared" si="7"/>
        <v>39615</v>
      </c>
    </row>
    <row r="21" spans="15:21" ht="15" customHeight="1">
      <c r="O21" s="4">
        <v>4</v>
      </c>
      <c r="P21" s="4">
        <v>28878</v>
      </c>
      <c r="Q21" s="4">
        <v>27580</v>
      </c>
      <c r="R21" s="4">
        <v>27276</v>
      </c>
      <c r="S21" s="4">
        <v>36866</v>
      </c>
      <c r="T21" s="4">
        <v>37450</v>
      </c>
      <c r="U21">
        <f t="shared" si="7"/>
        <v>33164</v>
      </c>
    </row>
    <row r="22" spans="15:21" ht="15.75" customHeight="1">
      <c r="O22" s="4">
        <v>5</v>
      </c>
      <c r="P22" s="4">
        <v>61125</v>
      </c>
      <c r="Q22" s="4">
        <v>9552</v>
      </c>
      <c r="R22" s="4">
        <v>73132</v>
      </c>
      <c r="S22" s="4">
        <v>84839</v>
      </c>
      <c r="T22" s="4">
        <v>90913</v>
      </c>
      <c r="U22">
        <f t="shared" si="7"/>
        <v>76019</v>
      </c>
    </row>
    <row r="23" spans="15:21" ht="15.75" customHeight="1">
      <c r="O23" s="4">
        <v>6</v>
      </c>
      <c r="P23" s="4">
        <v>17045</v>
      </c>
      <c r="Q23" s="4">
        <v>60754</v>
      </c>
      <c r="R23" s="4">
        <v>83012</v>
      </c>
      <c r="S23" s="4">
        <v>63995</v>
      </c>
      <c r="T23" s="4">
        <v>85277</v>
      </c>
      <c r="U23">
        <f t="shared" si="7"/>
        <v>51161</v>
      </c>
    </row>
    <row r="24" spans="15:21" ht="15.75" customHeight="1">
      <c r="O24" s="4">
        <v>7</v>
      </c>
      <c r="P24" s="4">
        <v>17898</v>
      </c>
      <c r="Q24" s="4">
        <v>9143</v>
      </c>
      <c r="R24" s="4">
        <v>52170</v>
      </c>
      <c r="S24" s="4">
        <v>56417</v>
      </c>
      <c r="T24" s="4">
        <v>52603</v>
      </c>
      <c r="U24">
        <f t="shared" si="7"/>
        <v>35250.5</v>
      </c>
    </row>
    <row r="25" spans="15:21" ht="15.75" customHeight="1">
      <c r="O25" s="4">
        <v>8</v>
      </c>
      <c r="P25" s="4">
        <v>19126</v>
      </c>
      <c r="Q25" s="4">
        <v>23140</v>
      </c>
      <c r="R25" s="4">
        <v>29125</v>
      </c>
      <c r="S25" s="4">
        <v>41293</v>
      </c>
      <c r="T25" s="4">
        <v>39424</v>
      </c>
      <c r="U25">
        <f t="shared" si="7"/>
        <v>29275</v>
      </c>
    </row>
    <row r="26" spans="15:21" ht="15.75" customHeight="1">
      <c r="O26" s="4">
        <v>9</v>
      </c>
      <c r="P26" s="4">
        <v>15014</v>
      </c>
      <c r="Q26" s="4">
        <v>20941</v>
      </c>
      <c r="R26" s="4">
        <v>21983</v>
      </c>
      <c r="S26" s="4">
        <v>30278</v>
      </c>
      <c r="T26" s="4">
        <v>35768</v>
      </c>
      <c r="U26">
        <f t="shared" si="7"/>
        <v>25391</v>
      </c>
    </row>
    <row r="27" spans="15:21" ht="15.75" customHeight="1">
      <c r="O27" s="4">
        <v>10</v>
      </c>
      <c r="P27" s="4">
        <v>24208</v>
      </c>
      <c r="Q27" s="4">
        <v>11932</v>
      </c>
      <c r="R27" s="4">
        <v>21483</v>
      </c>
      <c r="S27" s="4">
        <v>42829</v>
      </c>
      <c r="T27" s="4">
        <v>45464</v>
      </c>
      <c r="U27">
        <f t="shared" si="7"/>
        <v>34836</v>
      </c>
    </row>
    <row r="28" spans="15:21" ht="15.75" customHeight="1"/>
    <row r="29" spans="15:21" ht="15.75" customHeight="1"/>
    <row r="30" spans="15:21" ht="15.75" customHeight="1"/>
    <row r="31" spans="15:21" ht="15.75" customHeight="1"/>
    <row r="32" spans="15:21" ht="15.75" customHeight="1"/>
    <row r="33" spans="7:7" ht="15.75" customHeight="1"/>
    <row r="34" spans="7:7" ht="15.75" customHeight="1"/>
    <row r="35" spans="7:7" ht="15.75" customHeight="1"/>
    <row r="36" spans="7:7" ht="15.75" customHeight="1"/>
    <row r="37" spans="7:7" ht="15.75" customHeight="1"/>
    <row r="38" spans="7:7" ht="15.75" customHeight="1"/>
    <row r="39" spans="7:7" ht="15.75" customHeight="1"/>
    <row r="40" spans="7:7" ht="15.75" customHeight="1"/>
    <row r="41" spans="7:7" ht="15.75" customHeight="1"/>
    <row r="42" spans="7:7" ht="15.75" customHeight="1"/>
    <row r="43" spans="7:7" ht="15.75" customHeight="1">
      <c r="G43" s="4" t="s">
        <v>19</v>
      </c>
    </row>
    <row r="44" spans="7:7" ht="15.75" customHeight="1">
      <c r="G44" s="4" t="s">
        <v>20</v>
      </c>
    </row>
    <row r="45" spans="7:7" ht="15.75" customHeight="1"/>
    <row r="46" spans="7:7" ht="15.75" customHeight="1"/>
    <row r="47" spans="7:7" ht="15.75" customHeight="1"/>
    <row r="48" spans="7:7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  <row r="1001" customFormat="1" ht="15.75" customHeight="1"/>
  </sheetData>
  <mergeCells count="2">
    <mergeCell ref="B2:F2"/>
    <mergeCell ref="I2:M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tabSelected="1" topLeftCell="D1" workbookViewId="0">
      <selection activeCell="V17" sqref="A1:XFD1048576"/>
    </sheetView>
  </sheetViews>
  <sheetFormatPr defaultColWidth="14.42578125" defaultRowHeight="15" customHeight="1"/>
  <cols>
    <col min="1" max="8" width="8.7109375" customWidth="1"/>
    <col min="9" max="9" width="10.85546875" customWidth="1"/>
    <col min="10" max="10" width="6.85546875" customWidth="1"/>
    <col min="11" max="16" width="8.7109375" customWidth="1"/>
    <col min="17" max="17" width="12.42578125" bestFit="1" customWidth="1"/>
    <col min="18" max="25" width="8.7109375" customWidth="1"/>
  </cols>
  <sheetData>
    <row r="1" spans="1:22">
      <c r="A1" s="4" t="s">
        <v>21</v>
      </c>
      <c r="B1" s="4" t="s">
        <v>2</v>
      </c>
      <c r="C1" s="4"/>
      <c r="D1" s="4"/>
      <c r="E1" s="4"/>
      <c r="F1" s="4"/>
      <c r="G1" s="4"/>
      <c r="H1" s="4" t="s">
        <v>21</v>
      </c>
      <c r="I1" s="4" t="s">
        <v>3</v>
      </c>
      <c r="J1" s="4"/>
      <c r="K1" s="4"/>
      <c r="L1" s="4"/>
      <c r="M1" s="4"/>
      <c r="N1" s="4"/>
      <c r="O1" s="4"/>
      <c r="P1" s="4" t="s">
        <v>21</v>
      </c>
      <c r="Q1" s="4" t="s">
        <v>22</v>
      </c>
      <c r="R1" s="4"/>
      <c r="S1" s="4"/>
      <c r="T1" s="4"/>
      <c r="U1" s="4"/>
    </row>
    <row r="2" spans="1:22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4"/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4"/>
      <c r="O2" s="4"/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</row>
    <row r="3" spans="1:22">
      <c r="A3" s="7">
        <v>1</v>
      </c>
      <c r="B3" s="7">
        <v>36.299999999999997</v>
      </c>
      <c r="C3" s="7">
        <v>18.8</v>
      </c>
      <c r="D3" s="7">
        <v>36.200000000000003</v>
      </c>
      <c r="E3" s="7">
        <v>35.5</v>
      </c>
      <c r="F3" s="7">
        <v>26.7</v>
      </c>
      <c r="G3" s="4">
        <v>30.7</v>
      </c>
      <c r="H3" s="7">
        <v>1</v>
      </c>
      <c r="I3" s="7">
        <v>10892</v>
      </c>
      <c r="J3" s="7">
        <v>6023</v>
      </c>
      <c r="K3" s="7">
        <v>11301</v>
      </c>
      <c r="L3" s="7">
        <v>10639</v>
      </c>
      <c r="M3" s="7">
        <v>8230</v>
      </c>
      <c r="N3" s="4">
        <v>9417</v>
      </c>
      <c r="O3" s="4">
        <f t="shared" ref="O3:O12" si="0">SUM(I4:M4)</f>
        <v>54107</v>
      </c>
      <c r="P3" s="4">
        <v>1</v>
      </c>
      <c r="Q3" s="5">
        <v>26.33</v>
      </c>
      <c r="R3" s="5">
        <v>51.56</v>
      </c>
      <c r="S3" s="5">
        <v>26.39</v>
      </c>
      <c r="T3" s="5">
        <v>27.39</v>
      </c>
      <c r="U3" s="5">
        <v>36.229999999999997</v>
      </c>
      <c r="V3">
        <f>AVERAGE(Q3,U3)</f>
        <v>31.279999999999998</v>
      </c>
    </row>
    <row r="4" spans="1:22">
      <c r="A4" s="7">
        <v>2</v>
      </c>
      <c r="B4" s="7">
        <v>45.5</v>
      </c>
      <c r="C4" s="7">
        <v>62.5</v>
      </c>
      <c r="D4" s="7">
        <v>36.200000000000003</v>
      </c>
      <c r="E4" s="7">
        <v>4.0999999999999996</v>
      </c>
      <c r="F4" s="7">
        <v>32.299999999999997</v>
      </c>
      <c r="G4" s="4">
        <v>36.119999999999997</v>
      </c>
      <c r="H4" s="7">
        <v>2</v>
      </c>
      <c r="I4" s="7">
        <v>13646</v>
      </c>
      <c r="J4" s="7">
        <v>18738</v>
      </c>
      <c r="K4" s="7">
        <v>10867</v>
      </c>
      <c r="L4" s="7">
        <v>997</v>
      </c>
      <c r="M4" s="7">
        <v>9859</v>
      </c>
      <c r="N4" s="4">
        <v>10821.4</v>
      </c>
      <c r="O4" s="4">
        <f t="shared" si="0"/>
        <v>48676</v>
      </c>
      <c r="P4" s="4">
        <v>2</v>
      </c>
      <c r="Q4" s="5">
        <v>20.84</v>
      </c>
      <c r="R4" s="5">
        <v>14.88</v>
      </c>
      <c r="S4" s="5">
        <v>26.39</v>
      </c>
      <c r="T4" s="5">
        <v>321.95</v>
      </c>
      <c r="U4" s="5">
        <v>29.34</v>
      </c>
      <c r="V4">
        <f t="shared" ref="V4:V12" si="1">AVERAGE(Q4,U4)</f>
        <v>25.09</v>
      </c>
    </row>
    <row r="5" spans="1:22">
      <c r="A5" s="7">
        <v>3</v>
      </c>
      <c r="B5" s="7">
        <v>28.9</v>
      </c>
      <c r="C5" s="7">
        <v>54.7</v>
      </c>
      <c r="D5" s="7">
        <v>34.200000000000003</v>
      </c>
      <c r="E5" s="7">
        <v>24.7</v>
      </c>
      <c r="F5" s="7">
        <v>19.899999999999999</v>
      </c>
      <c r="G5" s="4">
        <v>32.479999999999997</v>
      </c>
      <c r="H5" s="7">
        <v>3</v>
      </c>
      <c r="I5" s="7">
        <v>8681</v>
      </c>
      <c r="J5" s="7">
        <v>16405</v>
      </c>
      <c r="K5" s="7">
        <v>10254</v>
      </c>
      <c r="L5" s="7">
        <v>7433</v>
      </c>
      <c r="M5" s="7">
        <v>5903</v>
      </c>
      <c r="N5" s="4">
        <v>9735.2000000000007</v>
      </c>
      <c r="O5" s="4">
        <f t="shared" si="0"/>
        <v>56409</v>
      </c>
      <c r="P5" s="4">
        <v>3</v>
      </c>
      <c r="Q5" s="5">
        <v>33.200000000000003</v>
      </c>
      <c r="R5" s="5">
        <v>17.13</v>
      </c>
      <c r="S5" s="5">
        <v>27.92</v>
      </c>
      <c r="T5" s="5">
        <v>39.590000000000003</v>
      </c>
      <c r="U5" s="5">
        <v>49.5</v>
      </c>
      <c r="V5">
        <f t="shared" si="1"/>
        <v>41.35</v>
      </c>
    </row>
    <row r="6" spans="1:22">
      <c r="A6" s="7">
        <v>4</v>
      </c>
      <c r="B6" s="7">
        <v>34.4</v>
      </c>
      <c r="C6" s="7">
        <v>52.4</v>
      </c>
      <c r="D6" s="7">
        <v>46.9</v>
      </c>
      <c r="E6" s="7">
        <v>38.299999999999997</v>
      </c>
      <c r="F6" s="7">
        <v>16</v>
      </c>
      <c r="G6" s="4">
        <v>37.6</v>
      </c>
      <c r="H6" s="7">
        <v>4</v>
      </c>
      <c r="I6" s="7">
        <v>10315</v>
      </c>
      <c r="J6" s="7">
        <v>15730</v>
      </c>
      <c r="K6" s="7">
        <v>14066</v>
      </c>
      <c r="L6" s="7">
        <v>11492</v>
      </c>
      <c r="M6" s="7">
        <v>4806</v>
      </c>
      <c r="N6" s="4">
        <v>11281.8</v>
      </c>
      <c r="O6" s="4">
        <f t="shared" si="0"/>
        <v>50553</v>
      </c>
      <c r="P6" s="4">
        <v>4</v>
      </c>
      <c r="Q6" s="5">
        <v>27.8</v>
      </c>
      <c r="R6" s="5">
        <v>17.89</v>
      </c>
      <c r="S6" s="5">
        <v>20.09</v>
      </c>
      <c r="T6" s="5">
        <v>25.38</v>
      </c>
      <c r="U6" s="5">
        <v>61.11</v>
      </c>
      <c r="V6">
        <f t="shared" si="1"/>
        <v>44.454999999999998</v>
      </c>
    </row>
    <row r="7" spans="1:22">
      <c r="A7" s="7">
        <v>5</v>
      </c>
      <c r="B7" s="7">
        <v>19.8</v>
      </c>
      <c r="C7" s="7">
        <v>42.5</v>
      </c>
      <c r="D7" s="7">
        <v>20.2</v>
      </c>
      <c r="E7" s="7">
        <v>62.3</v>
      </c>
      <c r="F7" s="7">
        <v>19.8</v>
      </c>
      <c r="G7" s="4">
        <v>32.92</v>
      </c>
      <c r="H7" s="7">
        <v>5</v>
      </c>
      <c r="I7" s="7">
        <v>6226</v>
      </c>
      <c r="J7" s="7">
        <v>12754</v>
      </c>
      <c r="K7" s="7">
        <v>6656</v>
      </c>
      <c r="L7" s="7">
        <v>18691</v>
      </c>
      <c r="M7" s="7">
        <v>6226</v>
      </c>
      <c r="N7" s="4">
        <v>10110.6</v>
      </c>
      <c r="O7" s="4">
        <f t="shared" si="0"/>
        <v>50678</v>
      </c>
      <c r="P7" s="4">
        <v>5</v>
      </c>
      <c r="Q7" s="5">
        <v>48.98</v>
      </c>
      <c r="R7" s="5">
        <v>22.36</v>
      </c>
      <c r="S7" s="5">
        <v>48.19</v>
      </c>
      <c r="T7" s="5">
        <v>15.36</v>
      </c>
      <c r="U7" s="5">
        <v>75.41</v>
      </c>
      <c r="V7">
        <f t="shared" si="1"/>
        <v>62.194999999999993</v>
      </c>
    </row>
    <row r="8" spans="1:22">
      <c r="A8" s="7">
        <v>6</v>
      </c>
      <c r="B8" s="7">
        <v>31</v>
      </c>
      <c r="C8" s="7">
        <v>44.7</v>
      </c>
      <c r="D8" s="7">
        <v>41.5</v>
      </c>
      <c r="E8" s="7">
        <v>11.6</v>
      </c>
      <c r="F8" s="7">
        <v>38.799999999999997</v>
      </c>
      <c r="G8" s="4">
        <v>33.520000000000003</v>
      </c>
      <c r="H8" s="7">
        <v>6</v>
      </c>
      <c r="I8" s="7">
        <v>9286</v>
      </c>
      <c r="J8" s="7">
        <v>13421</v>
      </c>
      <c r="K8" s="7">
        <v>12457</v>
      </c>
      <c r="L8" s="7">
        <v>3870</v>
      </c>
      <c r="M8" s="7">
        <v>11644</v>
      </c>
      <c r="N8" s="4">
        <v>10135.6</v>
      </c>
      <c r="O8" s="4">
        <f t="shared" si="0"/>
        <v>48855</v>
      </c>
      <c r="P8" s="4">
        <v>6</v>
      </c>
      <c r="Q8" s="5">
        <v>31.01</v>
      </c>
      <c r="R8" s="5">
        <v>21.41</v>
      </c>
      <c r="S8" s="5">
        <v>22.96</v>
      </c>
      <c r="T8" s="5">
        <v>85.35</v>
      </c>
      <c r="U8" s="5">
        <v>24.59</v>
      </c>
      <c r="V8">
        <f t="shared" si="1"/>
        <v>27.8</v>
      </c>
    </row>
    <row r="9" spans="1:22">
      <c r="A9" s="7">
        <v>7</v>
      </c>
      <c r="B9" s="7">
        <v>32.700000000000003</v>
      </c>
      <c r="C9" s="7">
        <v>43</v>
      </c>
      <c r="D9" s="7">
        <v>40.4</v>
      </c>
      <c r="E9" s="7">
        <v>25.2</v>
      </c>
      <c r="F9" s="7">
        <v>18.3</v>
      </c>
      <c r="G9" s="4">
        <v>31.92</v>
      </c>
      <c r="H9" s="7">
        <v>7</v>
      </c>
      <c r="I9" s="7">
        <v>9898</v>
      </c>
      <c r="J9" s="7">
        <v>13069</v>
      </c>
      <c r="K9" s="7">
        <v>12332</v>
      </c>
      <c r="L9" s="7">
        <v>7591</v>
      </c>
      <c r="M9" s="7">
        <v>5965</v>
      </c>
      <c r="N9" s="4">
        <v>9771</v>
      </c>
      <c r="O9" s="4">
        <f t="shared" si="0"/>
        <v>50724</v>
      </c>
      <c r="P9" s="4">
        <v>7</v>
      </c>
      <c r="Q9" s="5">
        <v>29.38</v>
      </c>
      <c r="R9" s="5">
        <v>22.33</v>
      </c>
      <c r="S9" s="5">
        <v>23.6</v>
      </c>
      <c r="T9" s="5">
        <v>38.85</v>
      </c>
      <c r="U9" s="5">
        <v>53.38</v>
      </c>
      <c r="V9">
        <f t="shared" si="1"/>
        <v>41.38</v>
      </c>
    </row>
    <row r="10" spans="1:22">
      <c r="A10" s="7">
        <v>8</v>
      </c>
      <c r="B10" s="7">
        <v>51.2</v>
      </c>
      <c r="C10" s="7">
        <v>30.5</v>
      </c>
      <c r="D10" s="7">
        <v>36</v>
      </c>
      <c r="E10" s="7">
        <v>22.9</v>
      </c>
      <c r="F10" s="7">
        <v>21.4</v>
      </c>
      <c r="G10" s="4">
        <v>32.4</v>
      </c>
      <c r="H10" s="7">
        <v>8</v>
      </c>
      <c r="I10" s="7">
        <v>15526</v>
      </c>
      <c r="J10" s="7">
        <v>9811</v>
      </c>
      <c r="K10" s="7">
        <v>10868</v>
      </c>
      <c r="L10" s="7">
        <v>7525</v>
      </c>
      <c r="M10" s="7">
        <v>6994</v>
      </c>
      <c r="N10" s="4">
        <v>10144.799999999999</v>
      </c>
      <c r="O10" s="4">
        <f t="shared" si="0"/>
        <v>49378</v>
      </c>
      <c r="P10" s="4">
        <v>8</v>
      </c>
      <c r="Q10" s="5">
        <v>18.399999999999999</v>
      </c>
      <c r="R10" s="5">
        <v>31.64</v>
      </c>
      <c r="S10" s="5">
        <v>26.37</v>
      </c>
      <c r="T10" s="5">
        <v>42.87</v>
      </c>
      <c r="U10" s="5">
        <v>45.59</v>
      </c>
      <c r="V10">
        <f t="shared" si="1"/>
        <v>31.995000000000001</v>
      </c>
    </row>
    <row r="11" spans="1:22">
      <c r="A11" s="7">
        <v>9</v>
      </c>
      <c r="B11" s="7">
        <v>59.3</v>
      </c>
      <c r="C11" s="7">
        <v>22.6</v>
      </c>
      <c r="D11" s="7">
        <v>49.7</v>
      </c>
      <c r="E11" s="7">
        <v>15.3</v>
      </c>
      <c r="F11" s="7">
        <v>17.600000000000001</v>
      </c>
      <c r="G11" s="4">
        <v>32.9</v>
      </c>
      <c r="H11" s="7">
        <v>9</v>
      </c>
      <c r="I11" s="7">
        <v>17813</v>
      </c>
      <c r="J11" s="7">
        <v>6771</v>
      </c>
      <c r="K11" s="7">
        <v>14912</v>
      </c>
      <c r="L11" s="7">
        <v>4601</v>
      </c>
      <c r="M11" s="7">
        <v>5281</v>
      </c>
      <c r="N11" s="4">
        <v>9875.6</v>
      </c>
      <c r="O11" s="4">
        <f t="shared" si="0"/>
        <v>39336</v>
      </c>
      <c r="P11" s="4">
        <v>9</v>
      </c>
      <c r="Q11" s="5">
        <v>15.71</v>
      </c>
      <c r="R11" s="5">
        <v>43.03</v>
      </c>
      <c r="S11" s="5">
        <v>18.98</v>
      </c>
      <c r="T11" s="5">
        <v>64.42</v>
      </c>
      <c r="U11" s="5">
        <v>55.53</v>
      </c>
      <c r="V11">
        <f t="shared" si="1"/>
        <v>35.620000000000005</v>
      </c>
    </row>
    <row r="12" spans="1:22">
      <c r="A12" s="7">
        <v>10</v>
      </c>
      <c r="B12" s="7">
        <v>68.2</v>
      </c>
      <c r="C12" s="7">
        <v>38.700000000000003</v>
      </c>
      <c r="D12" s="7">
        <v>24.2</v>
      </c>
      <c r="E12" s="7">
        <v>11.3</v>
      </c>
      <c r="F12" s="7">
        <v>13.6</v>
      </c>
      <c r="G12" s="4">
        <v>31.2</v>
      </c>
      <c r="H12" s="7">
        <v>10</v>
      </c>
      <c r="I12" s="7">
        <v>20460</v>
      </c>
      <c r="J12" s="7">
        <v>11609</v>
      </c>
      <c r="K12" s="7">
        <v>7267</v>
      </c>
      <c r="L12" s="7"/>
      <c r="M12" s="7"/>
      <c r="N12" s="4">
        <v>7867.2</v>
      </c>
      <c r="O12" s="4">
        <f t="shared" si="0"/>
        <v>51110.62222222222</v>
      </c>
      <c r="P12" s="4">
        <v>10</v>
      </c>
      <c r="Q12" s="5">
        <v>13.5</v>
      </c>
      <c r="R12" s="5">
        <v>24.83</v>
      </c>
      <c r="S12" s="5">
        <v>39.89</v>
      </c>
      <c r="T12" s="5">
        <v>87.85</v>
      </c>
      <c r="U12" s="5">
        <v>72.27</v>
      </c>
      <c r="V12">
        <f t="shared" si="1"/>
        <v>42.884999999999998</v>
      </c>
    </row>
    <row r="13" spans="1:22">
      <c r="A13" s="4"/>
      <c r="B13" s="4"/>
      <c r="C13" s="4"/>
      <c r="D13" s="4"/>
      <c r="E13" s="4"/>
      <c r="F13" s="4" t="s">
        <v>10</v>
      </c>
      <c r="G13" s="4">
        <v>33.176000000000002</v>
      </c>
      <c r="H13" s="4">
        <v>5.5</v>
      </c>
      <c r="I13" s="4">
        <v>12274.3</v>
      </c>
      <c r="J13" s="4">
        <v>12433.1</v>
      </c>
      <c r="K13" s="4">
        <v>11098</v>
      </c>
      <c r="L13" s="4">
        <v>8093.2222222222199</v>
      </c>
      <c r="M13" s="4">
        <v>7212</v>
      </c>
      <c r="N13" s="4">
        <f>AVERAGE(N3,N12)</f>
        <v>8642.1</v>
      </c>
      <c r="P13" s="4"/>
      <c r="Q13" s="4"/>
      <c r="R13" s="4"/>
      <c r="S13" s="4"/>
      <c r="T13" s="4"/>
      <c r="U13" s="4"/>
    </row>
    <row r="14" spans="1:22">
      <c r="A14" s="4"/>
      <c r="B14" s="4"/>
      <c r="C14" s="4"/>
      <c r="D14" s="4"/>
      <c r="E14" s="4"/>
      <c r="F14" s="4" t="s">
        <v>14</v>
      </c>
      <c r="G14" s="4">
        <v>2.02973495806719</v>
      </c>
      <c r="H14" s="4">
        <v>3.0276503540974899</v>
      </c>
      <c r="I14" s="4">
        <v>4471.61519538025</v>
      </c>
      <c r="J14" s="4">
        <v>4063.16656617034</v>
      </c>
      <c r="K14" s="4">
        <v>2624.5208663254698</v>
      </c>
      <c r="L14" s="4">
        <v>5144.7079309174096</v>
      </c>
      <c r="M14" s="4">
        <v>2277.3714014187499</v>
      </c>
      <c r="N14" s="4"/>
      <c r="P14" s="4"/>
      <c r="Q14" s="4"/>
      <c r="R14" s="4"/>
      <c r="S14" s="4"/>
      <c r="T14" s="4"/>
      <c r="U14" s="4"/>
    </row>
    <row r="15" spans="1:2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21</v>
      </c>
      <c r="Q15" s="4" t="s">
        <v>23</v>
      </c>
      <c r="R15" s="4"/>
      <c r="S15" s="4"/>
      <c r="T15" s="4"/>
      <c r="U15" s="4"/>
    </row>
    <row r="16" spans="1:2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4</v>
      </c>
      <c r="Q16" s="4" t="s">
        <v>5</v>
      </c>
      <c r="R16" s="4" t="s">
        <v>6</v>
      </c>
      <c r="S16" s="4" t="s">
        <v>7</v>
      </c>
      <c r="T16" s="4" t="s">
        <v>8</v>
      </c>
      <c r="U16" s="4" t="s">
        <v>9</v>
      </c>
    </row>
    <row r="17" spans="1:2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  <c r="Q17" s="5">
        <v>33676</v>
      </c>
      <c r="R17" s="5">
        <v>53020</v>
      </c>
      <c r="S17" s="5">
        <v>46092</v>
      </c>
      <c r="T17" s="5">
        <v>42546</v>
      </c>
      <c r="U17" s="5">
        <v>32954</v>
      </c>
      <c r="V17">
        <f>AVERAGE(Q17,U17)</f>
        <v>33315</v>
      </c>
    </row>
    <row r="18" spans="1:2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2</v>
      </c>
      <c r="Q18" s="5">
        <v>23437</v>
      </c>
      <c r="R18" s="5">
        <v>14605</v>
      </c>
      <c r="S18" s="5">
        <v>39007</v>
      </c>
      <c r="T18" s="5">
        <v>81063</v>
      </c>
      <c r="U18" s="5">
        <v>49598</v>
      </c>
      <c r="V18">
        <f t="shared" ref="V18:V26" si="2">AVERAGE(Q18,U18)</f>
        <v>36517.5</v>
      </c>
    </row>
    <row r="19" spans="1:2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3</v>
      </c>
      <c r="Q19" s="5">
        <v>28825</v>
      </c>
      <c r="R19" s="5">
        <v>15643</v>
      </c>
      <c r="S19" s="5">
        <v>40061</v>
      </c>
      <c r="T19" s="5">
        <v>47658</v>
      </c>
      <c r="U19" s="5">
        <v>52702</v>
      </c>
      <c r="V19">
        <f t="shared" si="2"/>
        <v>40763.5</v>
      </c>
    </row>
    <row r="20" spans="1:2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4</v>
      </c>
      <c r="Q20" s="5">
        <v>41902</v>
      </c>
      <c r="R20" s="5">
        <v>24870</v>
      </c>
      <c r="S20" s="5">
        <v>30097</v>
      </c>
      <c r="T20" s="5">
        <v>41035</v>
      </c>
      <c r="U20" s="5">
        <v>44577</v>
      </c>
      <c r="V20">
        <f t="shared" si="2"/>
        <v>43239.5</v>
      </c>
    </row>
    <row r="21" spans="1:22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5</v>
      </c>
      <c r="Q21" s="5">
        <v>53130</v>
      </c>
      <c r="R21" s="5">
        <v>24065</v>
      </c>
      <c r="S21" s="5">
        <v>69735</v>
      </c>
      <c r="T21" s="5">
        <v>14078</v>
      </c>
      <c r="U21" s="5">
        <v>80802</v>
      </c>
      <c r="V21">
        <f t="shared" si="2"/>
        <v>66966</v>
      </c>
    </row>
    <row r="22" spans="1: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6</v>
      </c>
      <c r="Q22" s="5">
        <v>25867</v>
      </c>
      <c r="R22" s="5">
        <v>21199</v>
      </c>
      <c r="S22" s="5">
        <v>26845</v>
      </c>
      <c r="T22" s="5">
        <v>91800</v>
      </c>
      <c r="U22" s="5">
        <v>25638</v>
      </c>
      <c r="V22">
        <f t="shared" si="2"/>
        <v>25752.5</v>
      </c>
    </row>
    <row r="23" spans="1:22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7</v>
      </c>
      <c r="Q23" s="5">
        <v>43091</v>
      </c>
      <c r="R23" s="5">
        <v>15686</v>
      </c>
      <c r="S23" s="5">
        <v>26289</v>
      </c>
      <c r="T23" s="5">
        <v>54755</v>
      </c>
      <c r="U23" s="5">
        <v>46242</v>
      </c>
      <c r="V23">
        <f t="shared" si="2"/>
        <v>44666.5</v>
      </c>
    </row>
    <row r="24" spans="1:22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8</v>
      </c>
      <c r="Q24" s="5">
        <v>13657</v>
      </c>
      <c r="R24" s="5">
        <v>34135</v>
      </c>
      <c r="S24" s="5">
        <v>26691</v>
      </c>
      <c r="T24" s="5">
        <v>50261</v>
      </c>
      <c r="U24" s="5">
        <v>64142</v>
      </c>
      <c r="V24">
        <f t="shared" si="2"/>
        <v>38899.5</v>
      </c>
    </row>
    <row r="25" spans="1:22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9</v>
      </c>
      <c r="Q25" s="5">
        <v>20038</v>
      </c>
      <c r="R25" s="5">
        <v>56144</v>
      </c>
      <c r="S25" s="5">
        <v>16597</v>
      </c>
      <c r="T25" s="5">
        <v>60505</v>
      </c>
      <c r="U25" s="5">
        <v>64020</v>
      </c>
      <c r="V25">
        <f t="shared" si="2"/>
        <v>42029</v>
      </c>
    </row>
    <row r="26" spans="1:22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10</v>
      </c>
      <c r="Q26" s="5">
        <v>17036</v>
      </c>
      <c r="R26" s="5">
        <v>26666</v>
      </c>
      <c r="S26" s="5">
        <v>45912</v>
      </c>
      <c r="T26" s="5">
        <v>54258</v>
      </c>
      <c r="U26" s="5">
        <v>48494</v>
      </c>
      <c r="V26">
        <f t="shared" si="2"/>
        <v>32765</v>
      </c>
    </row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47"/>
  <sheetViews>
    <sheetView tabSelected="1" workbookViewId="0">
      <selection activeCell="V17" sqref="A1:XFD1048576"/>
    </sheetView>
  </sheetViews>
  <sheetFormatPr defaultColWidth="14.42578125" defaultRowHeight="15" customHeight="1"/>
  <cols>
    <col min="1" max="8" width="8.7109375" customWidth="1"/>
    <col min="9" max="9" width="10.85546875" customWidth="1"/>
    <col min="10" max="10" width="6.85546875" customWidth="1"/>
    <col min="11" max="16" width="8.7109375" customWidth="1"/>
    <col min="17" max="17" width="12.42578125" bestFit="1" customWidth="1"/>
    <col min="18" max="25" width="8.7109375" customWidth="1"/>
  </cols>
  <sheetData>
    <row r="1" spans="1:25">
      <c r="A1" s="4" t="s">
        <v>24</v>
      </c>
      <c r="B1" s="4" t="s">
        <v>2</v>
      </c>
      <c r="C1" s="4"/>
      <c r="D1" s="4"/>
      <c r="E1" s="4"/>
      <c r="F1" s="4"/>
      <c r="G1" s="4"/>
      <c r="I1" s="4" t="s">
        <v>3</v>
      </c>
      <c r="J1" s="4"/>
      <c r="K1" s="4"/>
      <c r="L1" s="4"/>
      <c r="M1" s="4"/>
      <c r="N1" s="4"/>
      <c r="O1" s="4"/>
      <c r="Q1" s="4" t="s">
        <v>22</v>
      </c>
      <c r="R1" s="4"/>
      <c r="S1" s="4"/>
      <c r="T1" s="4"/>
      <c r="U1" s="4"/>
      <c r="V1" s="4"/>
      <c r="W1" s="4"/>
      <c r="X1" s="4"/>
      <c r="Y1" s="4"/>
    </row>
    <row r="2" spans="1:25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4"/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4"/>
      <c r="O2" s="4"/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/>
      <c r="W2" s="4"/>
      <c r="X2" s="4"/>
      <c r="Y2" s="4"/>
    </row>
    <row r="3" spans="1:25">
      <c r="A3" s="7">
        <v>1</v>
      </c>
      <c r="B3" s="7">
        <v>44.7</v>
      </c>
      <c r="C3" s="7">
        <v>45.5</v>
      </c>
      <c r="D3" s="7">
        <v>46</v>
      </c>
      <c r="E3" s="7">
        <v>38.299999999999997</v>
      </c>
      <c r="F3" s="7">
        <v>31.3</v>
      </c>
      <c r="G3" s="4">
        <v>41.16</v>
      </c>
      <c r="H3" s="7">
        <v>1</v>
      </c>
      <c r="I3" s="7">
        <v>14796</v>
      </c>
      <c r="J3" s="7">
        <v>13639</v>
      </c>
      <c r="K3" s="7">
        <v>13798</v>
      </c>
      <c r="L3" s="7">
        <v>11480</v>
      </c>
      <c r="M3" s="7">
        <v>9411</v>
      </c>
      <c r="N3" s="4">
        <f>AVERAGE(I3:M3)</f>
        <v>12624.8</v>
      </c>
      <c r="O3" s="4"/>
      <c r="P3" s="4">
        <v>1</v>
      </c>
      <c r="Q3" s="4">
        <v>21.14</v>
      </c>
      <c r="R3" s="4">
        <v>21</v>
      </c>
      <c r="S3" s="4">
        <v>20.57</v>
      </c>
      <c r="T3" s="4">
        <v>25.36</v>
      </c>
      <c r="U3" s="4">
        <v>30.71</v>
      </c>
      <c r="V3" s="4">
        <f>AVERAGE(Q3,U3)</f>
        <v>25.925000000000001</v>
      </c>
      <c r="W3" s="4"/>
      <c r="X3" s="4"/>
      <c r="Y3" s="4"/>
    </row>
    <row r="4" spans="1:25">
      <c r="A4" s="7">
        <v>2</v>
      </c>
      <c r="B4" s="7">
        <v>44.9</v>
      </c>
      <c r="C4" s="7">
        <v>39</v>
      </c>
      <c r="D4" s="7">
        <v>35.700000000000003</v>
      </c>
      <c r="E4" s="7">
        <v>34.4</v>
      </c>
      <c r="F4" s="7">
        <v>33.1</v>
      </c>
      <c r="G4" s="4">
        <v>37.42</v>
      </c>
      <c r="H4" s="7">
        <v>2</v>
      </c>
      <c r="I4" s="7">
        <v>13618</v>
      </c>
      <c r="J4" s="7">
        <v>12012</v>
      </c>
      <c r="K4" s="7">
        <v>11698</v>
      </c>
      <c r="L4" s="7">
        <v>10630</v>
      </c>
      <c r="M4" s="7">
        <v>9921</v>
      </c>
      <c r="N4" s="4">
        <f t="shared" ref="N4:N12" si="0">AVERAGE(I4:M4)</f>
        <v>11575.8</v>
      </c>
      <c r="O4" s="4"/>
      <c r="P4" s="4">
        <v>2</v>
      </c>
      <c r="Q4" s="4">
        <v>21.05</v>
      </c>
      <c r="R4" s="4">
        <v>24.64</v>
      </c>
      <c r="S4" s="4">
        <v>26.84</v>
      </c>
      <c r="T4" s="4">
        <v>28.31</v>
      </c>
      <c r="U4" s="4">
        <v>29.11</v>
      </c>
      <c r="V4" s="4">
        <f t="shared" ref="V4:V12" si="1">AVERAGE(Q4,U4)</f>
        <v>25.08</v>
      </c>
      <c r="W4" s="4"/>
      <c r="X4" s="4"/>
      <c r="Y4" s="4"/>
    </row>
    <row r="5" spans="1:25">
      <c r="A5" s="7">
        <v>3</v>
      </c>
      <c r="B5" s="7">
        <v>31.7</v>
      </c>
      <c r="C5" s="7">
        <v>30.7</v>
      </c>
      <c r="D5" s="7">
        <v>35</v>
      </c>
      <c r="E5" s="7">
        <v>37.6</v>
      </c>
      <c r="F5" s="7">
        <v>32.200000000000003</v>
      </c>
      <c r="G5" s="4">
        <v>33.44</v>
      </c>
      <c r="H5" s="7">
        <v>3</v>
      </c>
      <c r="I5" s="7">
        <v>9679</v>
      </c>
      <c r="J5" s="7">
        <v>10161</v>
      </c>
      <c r="K5" s="7">
        <v>10505</v>
      </c>
      <c r="L5" s="7">
        <v>12453</v>
      </c>
      <c r="M5" s="7">
        <v>10190</v>
      </c>
      <c r="N5" s="4">
        <f t="shared" si="0"/>
        <v>10597.6</v>
      </c>
      <c r="O5" s="4"/>
      <c r="P5" s="4">
        <v>3</v>
      </c>
      <c r="Q5" s="4">
        <v>30.28</v>
      </c>
      <c r="R5" s="4">
        <v>31.47</v>
      </c>
      <c r="S5" s="4">
        <v>27.26</v>
      </c>
      <c r="T5" s="4">
        <v>25.85</v>
      </c>
      <c r="U5" s="4">
        <v>29.96</v>
      </c>
      <c r="V5" s="4">
        <f t="shared" si="1"/>
        <v>30.12</v>
      </c>
      <c r="W5" s="4"/>
      <c r="X5" s="4"/>
      <c r="Y5" s="4"/>
    </row>
    <row r="6" spans="1:25">
      <c r="A6" s="7">
        <v>4</v>
      </c>
      <c r="B6" s="7">
        <v>26.5</v>
      </c>
      <c r="C6" s="7">
        <v>21.5</v>
      </c>
      <c r="D6" s="7">
        <v>53.8</v>
      </c>
      <c r="E6" s="7">
        <v>33.4</v>
      </c>
      <c r="F6" s="7">
        <v>19.3</v>
      </c>
      <c r="G6" s="4">
        <v>30.9</v>
      </c>
      <c r="H6" s="7">
        <v>4</v>
      </c>
      <c r="I6" s="7">
        <v>8227</v>
      </c>
      <c r="J6" s="7">
        <v>6770</v>
      </c>
      <c r="K6" s="7">
        <v>16202</v>
      </c>
      <c r="L6" s="7">
        <v>10254</v>
      </c>
      <c r="M6" s="7">
        <v>6277</v>
      </c>
      <c r="N6" s="4">
        <f t="shared" si="0"/>
        <v>9546</v>
      </c>
      <c r="O6" s="4"/>
      <c r="P6" s="4">
        <v>4</v>
      </c>
      <c r="Q6" s="4">
        <v>36.36</v>
      </c>
      <c r="R6" s="4">
        <v>45.23</v>
      </c>
      <c r="S6" s="4">
        <v>17.489999999999998</v>
      </c>
      <c r="T6" s="4">
        <v>29.24</v>
      </c>
      <c r="U6" s="4">
        <v>50.55</v>
      </c>
      <c r="V6" s="4">
        <f t="shared" si="1"/>
        <v>43.454999999999998</v>
      </c>
      <c r="W6" s="4"/>
      <c r="X6" s="4"/>
      <c r="Y6" s="4"/>
    </row>
    <row r="7" spans="1:25">
      <c r="A7" s="7">
        <v>5</v>
      </c>
      <c r="B7" s="7">
        <v>35.1</v>
      </c>
      <c r="C7" s="7">
        <v>30.1</v>
      </c>
      <c r="D7" s="7">
        <v>36.5</v>
      </c>
      <c r="E7" s="7">
        <v>31.8</v>
      </c>
      <c r="F7" s="7">
        <v>29.1</v>
      </c>
      <c r="G7" s="4">
        <v>32.520000000000003</v>
      </c>
      <c r="H7" s="7">
        <v>5</v>
      </c>
      <c r="I7" s="7">
        <v>10890</v>
      </c>
      <c r="J7" s="7">
        <v>9371</v>
      </c>
      <c r="K7" s="7">
        <v>11478</v>
      </c>
      <c r="L7" s="7">
        <v>9556</v>
      </c>
      <c r="M7" s="7">
        <v>9352</v>
      </c>
      <c r="N7" s="4">
        <f t="shared" si="0"/>
        <v>10129.4</v>
      </c>
      <c r="O7" s="4"/>
      <c r="P7" s="4">
        <v>5</v>
      </c>
      <c r="Q7" s="4">
        <v>27.32</v>
      </c>
      <c r="R7" s="4">
        <v>32.06</v>
      </c>
      <c r="S7" s="4">
        <v>26.24</v>
      </c>
      <c r="T7" s="4">
        <v>30.67</v>
      </c>
      <c r="U7" s="4">
        <v>33.19</v>
      </c>
      <c r="V7" s="4">
        <f t="shared" si="1"/>
        <v>30.254999999999999</v>
      </c>
      <c r="W7" s="4"/>
      <c r="X7" s="4"/>
      <c r="Y7" s="4"/>
    </row>
    <row r="8" spans="1:25">
      <c r="A8" s="7">
        <v>6</v>
      </c>
      <c r="B8" s="7">
        <v>34.799999999999997</v>
      </c>
      <c r="C8" s="7">
        <v>35.9</v>
      </c>
      <c r="D8" s="7">
        <v>37.299999999999997</v>
      </c>
      <c r="E8" s="7">
        <v>26.4</v>
      </c>
      <c r="F8" s="7">
        <v>32.1</v>
      </c>
      <c r="G8" s="4">
        <v>33.299999999999997</v>
      </c>
      <c r="H8" s="7">
        <v>6</v>
      </c>
      <c r="I8" s="7">
        <v>10449</v>
      </c>
      <c r="J8" s="7">
        <v>10780</v>
      </c>
      <c r="K8" s="7">
        <v>11200</v>
      </c>
      <c r="L8" s="7">
        <v>7986</v>
      </c>
      <c r="M8" s="7">
        <v>9652</v>
      </c>
      <c r="N8" s="4">
        <f t="shared" si="0"/>
        <v>10013.4</v>
      </c>
      <c r="O8" s="4"/>
      <c r="P8" s="4">
        <v>6</v>
      </c>
      <c r="Q8" s="4">
        <v>27.39</v>
      </c>
      <c r="R8" s="4">
        <v>26.5</v>
      </c>
      <c r="S8" s="4">
        <v>25.47</v>
      </c>
      <c r="T8" s="4">
        <v>37.1</v>
      </c>
      <c r="U8" s="4">
        <v>29.89</v>
      </c>
      <c r="V8" s="4">
        <f t="shared" si="1"/>
        <v>28.64</v>
      </c>
      <c r="W8" s="4"/>
      <c r="X8" s="4"/>
      <c r="Y8" s="4"/>
    </row>
    <row r="9" spans="1:25">
      <c r="A9" s="7">
        <v>7</v>
      </c>
      <c r="B9" s="7">
        <v>34.299999999999997</v>
      </c>
      <c r="C9" s="7">
        <v>38.4</v>
      </c>
      <c r="D9" s="7">
        <v>45.9</v>
      </c>
      <c r="E9" s="7">
        <v>25.9</v>
      </c>
      <c r="F9" s="7">
        <v>19.5</v>
      </c>
      <c r="G9" s="4">
        <v>32.799999999999997</v>
      </c>
      <c r="H9" s="7">
        <v>7</v>
      </c>
      <c r="I9" s="7">
        <v>11181</v>
      </c>
      <c r="J9" s="7">
        <v>12399</v>
      </c>
      <c r="K9" s="7">
        <v>13828</v>
      </c>
      <c r="L9" s="7">
        <v>9755</v>
      </c>
      <c r="M9" s="7">
        <v>7577</v>
      </c>
      <c r="N9" s="4">
        <f t="shared" si="0"/>
        <v>10948</v>
      </c>
      <c r="O9" s="4"/>
      <c r="P9" s="4">
        <v>7</v>
      </c>
      <c r="Q9" s="4">
        <v>27.94</v>
      </c>
      <c r="R9" s="4">
        <v>24.86</v>
      </c>
      <c r="S9" s="4">
        <v>20.57</v>
      </c>
      <c r="T9" s="4">
        <v>37.82</v>
      </c>
      <c r="U9" s="4">
        <v>49.87</v>
      </c>
      <c r="V9" s="4">
        <f t="shared" si="1"/>
        <v>38.905000000000001</v>
      </c>
      <c r="W9" s="4"/>
      <c r="X9" s="4"/>
      <c r="Y9" s="4"/>
    </row>
    <row r="10" spans="1:25">
      <c r="A10" s="7">
        <v>8</v>
      </c>
      <c r="B10" s="7">
        <v>35.4</v>
      </c>
      <c r="C10" s="7">
        <v>35.9</v>
      </c>
      <c r="D10" s="7">
        <v>35.700000000000003</v>
      </c>
      <c r="E10" s="7">
        <v>41.1</v>
      </c>
      <c r="F10" s="7">
        <v>20.3</v>
      </c>
      <c r="G10" s="4">
        <v>33.68</v>
      </c>
      <c r="H10" s="7">
        <v>8</v>
      </c>
      <c r="I10" s="7">
        <v>10607</v>
      </c>
      <c r="J10" s="7">
        <v>10785</v>
      </c>
      <c r="K10" s="7">
        <v>10712</v>
      </c>
      <c r="L10" s="7">
        <v>12342</v>
      </c>
      <c r="M10" s="7">
        <v>6076</v>
      </c>
      <c r="N10" s="4">
        <f t="shared" si="0"/>
        <v>10104.4</v>
      </c>
      <c r="O10" s="4"/>
      <c r="P10" s="4">
        <v>8</v>
      </c>
      <c r="Q10" s="4">
        <v>26.83</v>
      </c>
      <c r="R10" s="4">
        <v>26.42</v>
      </c>
      <c r="S10" s="4">
        <v>26.66</v>
      </c>
      <c r="T10" s="4">
        <v>23.61</v>
      </c>
      <c r="U10" s="4">
        <v>48.07</v>
      </c>
      <c r="V10" s="4">
        <f t="shared" si="1"/>
        <v>37.450000000000003</v>
      </c>
      <c r="W10" s="4"/>
      <c r="X10" s="4"/>
      <c r="Y10" s="4"/>
    </row>
    <row r="11" spans="1:25">
      <c r="A11" s="7">
        <v>9</v>
      </c>
      <c r="B11" s="7">
        <v>28.1</v>
      </c>
      <c r="C11" s="7">
        <v>54.6</v>
      </c>
      <c r="D11" s="7">
        <v>34.9</v>
      </c>
      <c r="E11" s="7">
        <v>15.2</v>
      </c>
      <c r="F11" s="7">
        <v>15.9</v>
      </c>
      <c r="G11" s="4">
        <v>29.74</v>
      </c>
      <c r="H11" s="7">
        <v>9</v>
      </c>
      <c r="I11" s="7">
        <v>9255</v>
      </c>
      <c r="J11" s="7">
        <v>16365</v>
      </c>
      <c r="K11" s="7">
        <v>11418</v>
      </c>
      <c r="L11" s="7">
        <v>5176</v>
      </c>
      <c r="M11" s="7">
        <v>5519</v>
      </c>
      <c r="N11" s="4">
        <f t="shared" si="0"/>
        <v>9546.6</v>
      </c>
      <c r="O11" s="4"/>
      <c r="P11" s="4">
        <v>9</v>
      </c>
      <c r="Q11" s="4">
        <v>34.31</v>
      </c>
      <c r="R11" s="4">
        <v>17.25</v>
      </c>
      <c r="S11" s="4">
        <v>27.46</v>
      </c>
      <c r="T11" s="4">
        <v>64.959999999999994</v>
      </c>
      <c r="U11" s="4">
        <v>61.7</v>
      </c>
      <c r="V11" s="4">
        <f t="shared" si="1"/>
        <v>48.005000000000003</v>
      </c>
      <c r="W11" s="4"/>
      <c r="X11" s="4"/>
      <c r="Y11" s="4"/>
    </row>
    <row r="12" spans="1:25">
      <c r="A12" s="7">
        <v>10</v>
      </c>
      <c r="B12" s="7">
        <v>27</v>
      </c>
      <c r="C12" s="7">
        <v>41.2</v>
      </c>
      <c r="D12" s="7">
        <v>37</v>
      </c>
      <c r="E12" s="7">
        <v>43.8</v>
      </c>
      <c r="F12" s="7">
        <v>24</v>
      </c>
      <c r="G12" s="4">
        <v>34.6</v>
      </c>
      <c r="H12" s="7">
        <v>10</v>
      </c>
      <c r="I12" s="7">
        <v>8461</v>
      </c>
      <c r="J12" s="7">
        <v>12350</v>
      </c>
      <c r="K12" s="7">
        <v>11129</v>
      </c>
      <c r="L12" s="7">
        <v>13263</v>
      </c>
      <c r="M12" s="7">
        <v>7644</v>
      </c>
      <c r="N12" s="4">
        <f t="shared" si="0"/>
        <v>10569.4</v>
      </c>
      <c r="O12" s="4"/>
      <c r="P12" s="4">
        <v>10</v>
      </c>
      <c r="Q12" s="4">
        <v>35.68</v>
      </c>
      <c r="R12" s="4">
        <v>23.16</v>
      </c>
      <c r="S12" s="4">
        <v>25.86</v>
      </c>
      <c r="T12" s="4">
        <v>22.17</v>
      </c>
      <c r="U12" s="4">
        <v>40.54</v>
      </c>
      <c r="V12" s="4">
        <f t="shared" si="1"/>
        <v>38.11</v>
      </c>
      <c r="W12" s="4"/>
      <c r="X12" s="4"/>
      <c r="Y12" s="4"/>
    </row>
    <row r="13" spans="1:25">
      <c r="A13" s="4" t="s">
        <v>10</v>
      </c>
      <c r="B13" s="4">
        <v>33.956000000000003</v>
      </c>
      <c r="C13" s="4">
        <v>33.956000000000003</v>
      </c>
      <c r="D13" s="4">
        <v>33.956000000000003</v>
      </c>
      <c r="E13" s="4">
        <v>33.956000000000003</v>
      </c>
      <c r="F13" s="4">
        <v>33.956000000000003</v>
      </c>
      <c r="G13" s="4">
        <v>33.956000000000003</v>
      </c>
      <c r="H13" s="4"/>
      <c r="I13" s="4">
        <v>10716.3</v>
      </c>
      <c r="J13" s="4">
        <v>11463.2</v>
      </c>
      <c r="K13" s="4">
        <v>12196.8</v>
      </c>
      <c r="L13" s="4">
        <v>10289.5</v>
      </c>
      <c r="M13" s="4">
        <v>8161.9</v>
      </c>
      <c r="N13" s="4">
        <f>AVERAGE(I13:M13)</f>
        <v>10565.54</v>
      </c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 t="s">
        <v>14</v>
      </c>
      <c r="B14" s="4">
        <f>STDEV(B3:B12)</f>
        <v>6.5143005081981773</v>
      </c>
      <c r="C14" s="4">
        <f t="shared" ref="C14:N14" si="2">STDEV(C3:C12)</f>
        <v>9.0357069452256944</v>
      </c>
      <c r="D14" s="4">
        <f t="shared" si="2"/>
        <v>6.4747029103873182</v>
      </c>
      <c r="E14" s="4">
        <f t="shared" si="2"/>
        <v>8.4684315745793999</v>
      </c>
      <c r="F14" s="4">
        <f t="shared" si="2"/>
        <v>6.56908584879882</v>
      </c>
      <c r="G14" s="4">
        <f t="shared" si="2"/>
        <v>3.2591178083783481</v>
      </c>
      <c r="H14" s="4">
        <f t="shared" si="2"/>
        <v>3.0276503540974917</v>
      </c>
      <c r="I14" s="4">
        <f t="shared" si="2"/>
        <v>2105.2239284429766</v>
      </c>
      <c r="J14" s="4">
        <f t="shared" si="2"/>
        <v>2576.6243118554235</v>
      </c>
      <c r="K14" s="4">
        <f t="shared" si="2"/>
        <v>1820.8334965674956</v>
      </c>
      <c r="L14" s="4">
        <f t="shared" si="2"/>
        <v>2393.2170004224672</v>
      </c>
      <c r="M14" s="4">
        <f t="shared" si="2"/>
        <v>1760.7979535805155</v>
      </c>
      <c r="N14" s="4">
        <f t="shared" si="2"/>
        <v>954.16762585104595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0" t="s">
        <v>24</v>
      </c>
      <c r="Q15" s="4" t="s">
        <v>23</v>
      </c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4</v>
      </c>
      <c r="Q16" s="4" t="s">
        <v>5</v>
      </c>
      <c r="R16" s="4" t="s">
        <v>6</v>
      </c>
      <c r="S16" s="4" t="s">
        <v>7</v>
      </c>
      <c r="T16" s="4" t="s">
        <v>8</v>
      </c>
      <c r="U16" s="4" t="s">
        <v>9</v>
      </c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15"/>
      <c r="I17" s="4"/>
      <c r="J17" s="4"/>
      <c r="K17" s="4"/>
      <c r="L17" s="4"/>
      <c r="M17" s="4"/>
      <c r="N17" s="4"/>
      <c r="O17" s="4"/>
      <c r="P17" s="4">
        <v>1</v>
      </c>
      <c r="Q17" s="4">
        <v>31828</v>
      </c>
      <c r="R17" s="4">
        <v>29006</v>
      </c>
      <c r="S17" s="4">
        <v>30344</v>
      </c>
      <c r="T17" s="4">
        <v>19959</v>
      </c>
      <c r="U17" s="4">
        <v>43005</v>
      </c>
      <c r="V17" s="4">
        <f>AVERAGE(Q17,U17)</f>
        <v>37416.5</v>
      </c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15"/>
      <c r="I18" s="4"/>
      <c r="J18" s="4"/>
      <c r="K18" s="4"/>
      <c r="L18" s="4"/>
      <c r="M18" s="4"/>
      <c r="N18" s="4"/>
      <c r="O18" s="4"/>
      <c r="P18" s="4">
        <v>2</v>
      </c>
      <c r="Q18" s="4">
        <v>32857</v>
      </c>
      <c r="R18" s="4">
        <v>33918</v>
      </c>
      <c r="S18" s="4">
        <v>55071</v>
      </c>
      <c r="T18" s="4">
        <v>34562</v>
      </c>
      <c r="U18" s="4">
        <v>16046</v>
      </c>
      <c r="V18" s="4">
        <f t="shared" ref="V18:V26" si="3">AVERAGE(Q18,U18)</f>
        <v>24451.5</v>
      </c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15"/>
      <c r="I19" s="4"/>
      <c r="J19" s="4"/>
      <c r="K19" s="4"/>
      <c r="L19" s="4"/>
      <c r="M19" s="4"/>
      <c r="N19" s="4"/>
      <c r="O19" s="4"/>
      <c r="P19" s="4">
        <v>3</v>
      </c>
      <c r="Q19" s="4">
        <v>51667</v>
      </c>
      <c r="R19" s="4">
        <v>42058</v>
      </c>
      <c r="S19" s="4">
        <v>42070</v>
      </c>
      <c r="T19" s="4">
        <v>31416</v>
      </c>
      <c r="U19" s="4">
        <v>37736</v>
      </c>
      <c r="V19" s="4">
        <f t="shared" si="3"/>
        <v>44701.5</v>
      </c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15"/>
      <c r="I20" s="4"/>
      <c r="J20" s="4"/>
      <c r="K20" s="4"/>
      <c r="L20" s="4"/>
      <c r="M20" s="4"/>
      <c r="N20" s="4"/>
      <c r="O20" s="4"/>
      <c r="P20" s="4">
        <v>4</v>
      </c>
      <c r="Q20" s="4">
        <v>45163</v>
      </c>
      <c r="R20" s="4">
        <v>52183</v>
      </c>
      <c r="S20" s="4">
        <v>24352</v>
      </c>
      <c r="T20" s="4">
        <v>40570</v>
      </c>
      <c r="U20" s="4">
        <v>53208</v>
      </c>
      <c r="V20" s="4">
        <f t="shared" si="3"/>
        <v>49185.5</v>
      </c>
      <c r="W20" s="4"/>
      <c r="X20" s="4"/>
      <c r="Y20" s="4"/>
    </row>
    <row r="21" spans="1:25" ht="15.75" customHeight="1">
      <c r="A21" s="4"/>
      <c r="B21" s="4"/>
      <c r="C21" s="4"/>
      <c r="D21" s="4"/>
      <c r="E21" s="4"/>
      <c r="F21" s="4"/>
      <c r="G21" s="4"/>
      <c r="H21" s="15"/>
      <c r="I21" s="4"/>
      <c r="J21" s="4"/>
      <c r="K21" s="4"/>
      <c r="L21" s="4"/>
      <c r="M21" s="4"/>
      <c r="N21" s="4"/>
      <c r="O21" s="4"/>
      <c r="P21" s="4">
        <v>5</v>
      </c>
      <c r="Q21" s="4">
        <v>21219</v>
      </c>
      <c r="R21" s="4">
        <v>27748</v>
      </c>
      <c r="S21" s="4">
        <v>25341</v>
      </c>
      <c r="T21" s="4">
        <v>25932</v>
      </c>
      <c r="U21" s="4">
        <v>35533</v>
      </c>
      <c r="V21" s="4">
        <f t="shared" si="3"/>
        <v>28376</v>
      </c>
      <c r="W21" s="4"/>
      <c r="X21" s="4"/>
      <c r="Y21" s="4"/>
    </row>
    <row r="22" spans="1:25" ht="15.75" customHeight="1">
      <c r="A22" s="4"/>
      <c r="B22" s="4"/>
      <c r="C22" s="4"/>
      <c r="D22" s="4"/>
      <c r="E22" s="4"/>
      <c r="F22" s="4"/>
      <c r="G22" s="4"/>
      <c r="H22" s="15"/>
      <c r="I22" s="4"/>
      <c r="J22" s="4"/>
      <c r="K22" s="4"/>
      <c r="L22" s="4"/>
      <c r="M22" s="4"/>
      <c r="N22" s="4"/>
      <c r="O22" s="4"/>
      <c r="P22" s="4">
        <v>6</v>
      </c>
      <c r="Q22" s="4">
        <v>20438</v>
      </c>
      <c r="R22" s="4">
        <v>20787</v>
      </c>
      <c r="S22" s="4">
        <v>17037</v>
      </c>
      <c r="T22" s="4">
        <v>31762</v>
      </c>
      <c r="U22" s="4">
        <v>27485</v>
      </c>
      <c r="V22" s="4">
        <f t="shared" si="3"/>
        <v>23961.5</v>
      </c>
      <c r="W22" s="4"/>
      <c r="X22" s="4"/>
      <c r="Y22" s="4"/>
    </row>
    <row r="23" spans="1:25" ht="15.75" customHeight="1">
      <c r="A23" s="4"/>
      <c r="B23" s="4"/>
      <c r="C23" s="4"/>
      <c r="D23" s="4"/>
      <c r="E23" s="4"/>
      <c r="F23" s="4"/>
      <c r="G23" s="4"/>
      <c r="H23" s="15"/>
      <c r="I23" s="4"/>
      <c r="J23" s="4"/>
      <c r="K23" s="4"/>
      <c r="L23" s="4"/>
      <c r="M23" s="4"/>
      <c r="N23" s="4"/>
      <c r="O23" s="4"/>
      <c r="P23" s="4">
        <v>7</v>
      </c>
      <c r="Q23" s="4">
        <v>39578</v>
      </c>
      <c r="R23" s="4">
        <v>37434</v>
      </c>
      <c r="S23" s="4">
        <v>26249</v>
      </c>
      <c r="T23" s="4">
        <v>90269</v>
      </c>
      <c r="U23" s="4">
        <v>91454</v>
      </c>
      <c r="V23" s="4">
        <f t="shared" si="3"/>
        <v>65516</v>
      </c>
      <c r="W23" s="4"/>
      <c r="X23" s="4"/>
      <c r="Y23" s="4"/>
    </row>
    <row r="24" spans="1:25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8</v>
      </c>
      <c r="Q24" s="4">
        <v>26273</v>
      </c>
      <c r="R24" s="4">
        <v>30939</v>
      </c>
      <c r="S24" s="4">
        <v>32864</v>
      </c>
      <c r="T24" s="4">
        <v>19238</v>
      </c>
      <c r="U24" s="4">
        <v>50951</v>
      </c>
      <c r="V24" s="4">
        <f t="shared" si="3"/>
        <v>38612</v>
      </c>
      <c r="W24" s="4"/>
      <c r="X24" s="4"/>
      <c r="Y24" s="4"/>
    </row>
    <row r="25" spans="1: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9</v>
      </c>
      <c r="Q25" s="4">
        <v>46578</v>
      </c>
      <c r="R25" s="4">
        <v>16985</v>
      </c>
      <c r="S25" s="4">
        <v>44154</v>
      </c>
      <c r="T25" s="4">
        <v>56721</v>
      </c>
      <c r="U25" s="4">
        <v>60293</v>
      </c>
      <c r="V25" s="4">
        <f t="shared" si="3"/>
        <v>53435.5</v>
      </c>
      <c r="W25" s="4"/>
      <c r="X25" s="4"/>
      <c r="Y25" s="4"/>
    </row>
    <row r="26" spans="1:25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10</v>
      </c>
      <c r="Q26" s="4">
        <v>33603</v>
      </c>
      <c r="R26" s="4">
        <v>22796</v>
      </c>
      <c r="S26" s="4">
        <v>28525</v>
      </c>
      <c r="T26" s="4">
        <v>23597</v>
      </c>
      <c r="U26" s="4">
        <v>35022</v>
      </c>
      <c r="V26" s="4">
        <f t="shared" si="3"/>
        <v>34312.5</v>
      </c>
      <c r="W26" s="4"/>
      <c r="X26" s="4"/>
      <c r="Y26" s="4"/>
    </row>
    <row r="27" spans="1:25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/>
    <row r="78" spans="1:25" ht="15.75" customHeight="1"/>
    <row r="79" spans="1:25" ht="15.75" customHeight="1"/>
    <row r="80" spans="1:25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  <row r="1001" customFormat="1" ht="15.75" customHeight="1"/>
    <row r="1002" customFormat="1" ht="15.75" customHeight="1"/>
    <row r="1003" customFormat="1" ht="15.75" customHeight="1"/>
    <row r="1004" customFormat="1" ht="15.75" customHeight="1"/>
    <row r="1005" customFormat="1" ht="15.75" customHeight="1"/>
    <row r="1006" customFormat="1" ht="15.75" customHeight="1"/>
    <row r="1007" customFormat="1" ht="15.75" customHeight="1"/>
    <row r="1008" customFormat="1" ht="15.75" customHeight="1"/>
    <row r="1009" customFormat="1" ht="15.75" customHeight="1"/>
    <row r="1010" customFormat="1" ht="15.75" customHeight="1"/>
    <row r="1011" customFormat="1" ht="15.75" customHeight="1"/>
    <row r="1012" customFormat="1" ht="15.75" customHeight="1"/>
    <row r="1013" customFormat="1" ht="15.75" customHeight="1"/>
    <row r="1014" customFormat="1" ht="15.75" customHeight="1"/>
    <row r="1015" customFormat="1" ht="15.75" customHeight="1"/>
    <row r="1016" customFormat="1" ht="15.75" customHeight="1"/>
    <row r="1017" customFormat="1" ht="15.75" customHeight="1"/>
    <row r="1018" customFormat="1" ht="15.75" customHeight="1"/>
    <row r="1019" customFormat="1" ht="15.75" customHeight="1"/>
    <row r="1020" customFormat="1" ht="15.75" customHeight="1"/>
    <row r="1021" customFormat="1" ht="15.75" customHeight="1"/>
    <row r="1022" customFormat="1" ht="15.75" customHeight="1"/>
    <row r="1023" customFormat="1" ht="15.75" customHeight="1"/>
    <row r="1024" customFormat="1" ht="15.75" customHeight="1"/>
    <row r="1025" customFormat="1" ht="15.75" customHeight="1"/>
    <row r="1026" customFormat="1" ht="15.75" customHeight="1"/>
    <row r="1027" customFormat="1" ht="15.75" customHeight="1"/>
    <row r="1028" customFormat="1" ht="15.75" customHeight="1"/>
    <row r="1029" customFormat="1" ht="15.75" customHeight="1"/>
    <row r="1030" customFormat="1" ht="15.75" customHeight="1"/>
    <row r="1031" customFormat="1" ht="15.75" customHeight="1"/>
    <row r="1032" customFormat="1" ht="15.75" customHeight="1"/>
    <row r="1033" customFormat="1" ht="15.75" customHeight="1"/>
    <row r="1034" customFormat="1" ht="15.75" customHeight="1"/>
    <row r="1035" customFormat="1" ht="15.75" customHeight="1"/>
    <row r="1036" customFormat="1" ht="15.75" customHeight="1"/>
    <row r="1037" customFormat="1" ht="15.75" customHeight="1"/>
    <row r="1038" customFormat="1" ht="15.75" customHeight="1"/>
    <row r="1039" customFormat="1" ht="15.75" customHeight="1"/>
    <row r="1040" customFormat="1" ht="15.75" customHeight="1"/>
    <row r="1041" customFormat="1" ht="15.75" customHeight="1"/>
    <row r="1042" customFormat="1" ht="15.75" customHeight="1"/>
    <row r="1043" customFormat="1" ht="15.75" customHeight="1"/>
    <row r="1044" customFormat="1" ht="15.75" customHeight="1"/>
    <row r="1045" customFormat="1" ht="15.75" customHeight="1"/>
    <row r="1046" customFormat="1" ht="15.75" customHeight="1"/>
    <row r="1047" customFormat="1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3"/>
  <sheetViews>
    <sheetView tabSelected="1" topLeftCell="F1" workbookViewId="0">
      <selection activeCell="V17" sqref="A1:XFD1048576"/>
    </sheetView>
  </sheetViews>
  <sheetFormatPr defaultColWidth="14.42578125" defaultRowHeight="15" customHeight="1"/>
  <cols>
    <col min="1" max="8" width="8.7109375" customWidth="1"/>
    <col min="9" max="9" width="10.85546875" customWidth="1"/>
    <col min="10" max="10" width="6.85546875" customWidth="1"/>
    <col min="11" max="16" width="8.7109375" customWidth="1"/>
    <col min="17" max="17" width="6.85546875" bestFit="1" customWidth="1"/>
    <col min="18" max="25" width="8.7109375" customWidth="1"/>
  </cols>
  <sheetData>
    <row r="1" spans="1:22">
      <c r="A1" s="3" t="s">
        <v>17</v>
      </c>
      <c r="B1" s="43" t="s">
        <v>2</v>
      </c>
      <c r="C1" s="44"/>
      <c r="D1" s="44"/>
      <c r="E1" s="44"/>
      <c r="F1" s="45"/>
      <c r="G1" s="2"/>
      <c r="H1" s="3" t="s">
        <v>1</v>
      </c>
      <c r="I1" s="43" t="s">
        <v>3</v>
      </c>
      <c r="J1" s="44"/>
      <c r="K1" s="44"/>
      <c r="L1" s="44"/>
      <c r="M1" s="45"/>
      <c r="P1" s="3" t="s">
        <v>1</v>
      </c>
      <c r="Q1" s="43" t="s">
        <v>22</v>
      </c>
      <c r="R1" s="44"/>
      <c r="S1" s="44"/>
      <c r="T1" s="44"/>
      <c r="U1" s="45"/>
    </row>
    <row r="2" spans="1:2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2"/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2">
      <c r="A3" s="3">
        <v>1</v>
      </c>
      <c r="B3" s="4">
        <v>33.1</v>
      </c>
      <c r="C3" s="4">
        <v>35.6</v>
      </c>
      <c r="D3" s="4">
        <v>33.700000000000003</v>
      </c>
      <c r="E3" s="3">
        <v>36.4</v>
      </c>
      <c r="F3" s="3">
        <v>31.8</v>
      </c>
      <c r="G3" s="2">
        <f t="shared" ref="G3:G5" si="0">AVERAGE(B3:F3)</f>
        <v>34.120000000000005</v>
      </c>
      <c r="H3" s="3">
        <v>1</v>
      </c>
      <c r="I3" s="4">
        <v>9941</v>
      </c>
      <c r="J3" s="3">
        <v>10673</v>
      </c>
      <c r="K3" s="3">
        <v>10109</v>
      </c>
      <c r="L3" s="4">
        <v>10922</v>
      </c>
      <c r="M3" s="3">
        <v>9545</v>
      </c>
      <c r="N3" s="4">
        <f t="shared" ref="N3:N5" si="1">SUM(I3:M3)/5</f>
        <v>10238</v>
      </c>
      <c r="O3" s="4">
        <f t="shared" ref="O3:O12" si="2">SUM(I4:M4)</f>
        <v>57104</v>
      </c>
      <c r="P3" s="3">
        <v>1</v>
      </c>
      <c r="Q3" s="3">
        <v>28.82</v>
      </c>
      <c r="R3" s="3">
        <v>26.77</v>
      </c>
      <c r="S3" s="5">
        <v>28.61</v>
      </c>
      <c r="T3" s="3">
        <v>26.63</v>
      </c>
      <c r="U3" s="3">
        <v>29.94</v>
      </c>
      <c r="V3">
        <f>AVERAGE(Q3,U3)</f>
        <v>29.380000000000003</v>
      </c>
    </row>
    <row r="4" spans="1:22">
      <c r="A4" s="3">
        <v>2</v>
      </c>
      <c r="B4" s="3">
        <v>33.299999999999997</v>
      </c>
      <c r="C4" s="3">
        <v>53.7</v>
      </c>
      <c r="D4" s="3">
        <v>47.3</v>
      </c>
      <c r="E4" s="3">
        <v>28.9</v>
      </c>
      <c r="F4" s="3">
        <v>27.2</v>
      </c>
      <c r="G4" s="2">
        <f t="shared" si="0"/>
        <v>38.08</v>
      </c>
      <c r="H4" s="3">
        <v>2</v>
      </c>
      <c r="I4" s="3">
        <v>9976</v>
      </c>
      <c r="J4" s="3">
        <v>16109</v>
      </c>
      <c r="K4" s="3">
        <v>14196</v>
      </c>
      <c r="L4" s="3">
        <v>8675</v>
      </c>
      <c r="M4" s="3">
        <v>8148</v>
      </c>
      <c r="N4" s="4">
        <f t="shared" si="1"/>
        <v>11420.8</v>
      </c>
      <c r="O4" s="4">
        <f t="shared" si="2"/>
        <v>54683</v>
      </c>
      <c r="P4" s="3">
        <v>2</v>
      </c>
      <c r="Q4" s="3">
        <v>28.81</v>
      </c>
      <c r="R4" s="3">
        <v>17.440000000000001</v>
      </c>
      <c r="S4" s="3">
        <v>20.079999999999998</v>
      </c>
      <c r="T4" s="3">
        <v>33.840000000000003</v>
      </c>
      <c r="U4" s="3">
        <v>35.44</v>
      </c>
      <c r="V4">
        <f t="shared" ref="V4:V12" si="3">AVERAGE(Q4,U4)</f>
        <v>32.125</v>
      </c>
    </row>
    <row r="5" spans="1:22">
      <c r="A5" s="3">
        <v>3</v>
      </c>
      <c r="B5" s="3">
        <v>26.3</v>
      </c>
      <c r="C5" s="3">
        <v>36</v>
      </c>
      <c r="D5" s="3">
        <v>65.8</v>
      </c>
      <c r="E5" s="3">
        <v>26.6</v>
      </c>
      <c r="F5" s="3">
        <v>27.6</v>
      </c>
      <c r="G5" s="2">
        <f t="shared" si="0"/>
        <v>36.459999999999994</v>
      </c>
      <c r="H5" s="3">
        <v>3</v>
      </c>
      <c r="I5" s="3">
        <v>7885</v>
      </c>
      <c r="J5" s="5">
        <v>10797</v>
      </c>
      <c r="K5" s="3">
        <v>19728</v>
      </c>
      <c r="L5" s="3">
        <v>7982</v>
      </c>
      <c r="M5" s="3">
        <v>8291</v>
      </c>
      <c r="N5" s="4">
        <f t="shared" si="1"/>
        <v>10936.6</v>
      </c>
      <c r="O5" s="4">
        <f t="shared" si="2"/>
        <v>56765</v>
      </c>
      <c r="P5" s="3">
        <v>3</v>
      </c>
      <c r="Q5" s="3">
        <v>36.619999999999997</v>
      </c>
      <c r="R5" s="3">
        <v>26.35</v>
      </c>
      <c r="S5" s="3">
        <v>14.24</v>
      </c>
      <c r="T5" s="3">
        <v>36.82</v>
      </c>
      <c r="U5" s="3">
        <v>34.79</v>
      </c>
      <c r="V5">
        <f t="shared" si="3"/>
        <v>35.704999999999998</v>
      </c>
    </row>
    <row r="6" spans="1:22">
      <c r="A6" s="3">
        <v>4</v>
      </c>
      <c r="B6" s="3">
        <v>39.299999999999997</v>
      </c>
      <c r="C6" s="3">
        <v>29.8</v>
      </c>
      <c r="D6" s="3">
        <v>51.5</v>
      </c>
      <c r="E6" s="3">
        <v>25.8</v>
      </c>
      <c r="F6" s="3">
        <v>42.6</v>
      </c>
      <c r="G6" s="2">
        <f t="shared" ref="G6:G12" si="4">AVERAGE(B6:F6)</f>
        <v>37.799999999999997</v>
      </c>
      <c r="H6" s="3">
        <v>4</v>
      </c>
      <c r="I6" s="3">
        <v>11783</v>
      </c>
      <c r="J6" s="3">
        <v>8947</v>
      </c>
      <c r="K6" s="3">
        <v>15457</v>
      </c>
      <c r="L6" s="3">
        <v>7740</v>
      </c>
      <c r="M6" s="3">
        <v>12838</v>
      </c>
      <c r="N6" s="4">
        <f t="shared" ref="N6:N12" si="5">SUM(I6,J6,K6,L6,M6)/5</f>
        <v>11353</v>
      </c>
      <c r="O6" s="4">
        <f t="shared" si="2"/>
        <v>60251</v>
      </c>
      <c r="P6" s="3">
        <v>4</v>
      </c>
      <c r="Q6" s="3">
        <v>24.2</v>
      </c>
      <c r="R6" s="3">
        <v>32.07</v>
      </c>
      <c r="S6" s="3">
        <v>18.37</v>
      </c>
      <c r="T6" s="3">
        <v>37.979999999999997</v>
      </c>
      <c r="U6" s="3">
        <v>22.21</v>
      </c>
      <c r="V6">
        <f t="shared" si="3"/>
        <v>23.204999999999998</v>
      </c>
    </row>
    <row r="7" spans="1:22">
      <c r="A7" s="3">
        <v>5</v>
      </c>
      <c r="B7" s="3">
        <v>41.4</v>
      </c>
      <c r="C7" s="3">
        <v>39.700000000000003</v>
      </c>
      <c r="D7" s="3">
        <v>46.4</v>
      </c>
      <c r="E7" s="3">
        <v>33.6</v>
      </c>
      <c r="F7" s="3">
        <v>39.4</v>
      </c>
      <c r="G7" s="2">
        <f t="shared" si="4"/>
        <v>40.1</v>
      </c>
      <c r="H7" s="3">
        <v>5</v>
      </c>
      <c r="I7" s="3">
        <v>12476</v>
      </c>
      <c r="J7" s="3">
        <v>11948</v>
      </c>
      <c r="K7" s="3">
        <v>13918</v>
      </c>
      <c r="L7" s="3">
        <v>10086</v>
      </c>
      <c r="M7" s="3">
        <v>11823</v>
      </c>
      <c r="N7" s="4">
        <f t="shared" si="5"/>
        <v>12050.2</v>
      </c>
      <c r="O7" s="4">
        <f t="shared" si="2"/>
        <v>53071</v>
      </c>
      <c r="P7" s="3">
        <v>5</v>
      </c>
      <c r="Q7" s="3">
        <v>23.09</v>
      </c>
      <c r="R7" s="3">
        <v>23.97</v>
      </c>
      <c r="S7" s="3">
        <v>20.6</v>
      </c>
      <c r="T7" s="3">
        <v>29.02</v>
      </c>
      <c r="U7" s="3">
        <v>24.15</v>
      </c>
      <c r="V7">
        <f t="shared" si="3"/>
        <v>23.619999999999997</v>
      </c>
    </row>
    <row r="8" spans="1:22">
      <c r="A8" s="3">
        <v>6</v>
      </c>
      <c r="B8" s="3">
        <v>39.4</v>
      </c>
      <c r="C8" s="3">
        <v>26.5</v>
      </c>
      <c r="D8" s="3">
        <v>41.7</v>
      </c>
      <c r="E8" s="3">
        <v>33.6</v>
      </c>
      <c r="F8" s="3">
        <v>32.1</v>
      </c>
      <c r="G8" s="4">
        <f t="shared" si="4"/>
        <v>34.660000000000004</v>
      </c>
      <c r="H8" s="3">
        <v>6</v>
      </c>
      <c r="I8" s="3">
        <v>11833</v>
      </c>
      <c r="J8" s="3">
        <v>8124</v>
      </c>
      <c r="K8" s="3">
        <v>12514</v>
      </c>
      <c r="L8" s="3">
        <v>10748</v>
      </c>
      <c r="M8" s="3">
        <v>9852</v>
      </c>
      <c r="N8" s="4">
        <f t="shared" si="5"/>
        <v>10614.2</v>
      </c>
      <c r="O8" s="4">
        <f t="shared" si="2"/>
        <v>56145</v>
      </c>
      <c r="P8" s="3">
        <v>6</v>
      </c>
      <c r="Q8" s="3">
        <v>24.32</v>
      </c>
      <c r="R8" s="3">
        <v>36.69</v>
      </c>
      <c r="S8" s="3">
        <v>23.08</v>
      </c>
      <c r="T8" s="3">
        <v>28.95</v>
      </c>
      <c r="U8" s="3">
        <v>29.97</v>
      </c>
      <c r="V8">
        <f t="shared" si="3"/>
        <v>27.145</v>
      </c>
    </row>
    <row r="9" spans="1:22">
      <c r="A9" s="3">
        <v>7</v>
      </c>
      <c r="B9" s="3">
        <v>46.9</v>
      </c>
      <c r="C9" s="3">
        <v>30.5</v>
      </c>
      <c r="D9" s="3">
        <v>47.1</v>
      </c>
      <c r="E9" s="3">
        <v>33.4</v>
      </c>
      <c r="F9" s="3">
        <v>29.2</v>
      </c>
      <c r="G9" s="4">
        <f t="shared" si="4"/>
        <v>37.42</v>
      </c>
      <c r="H9" s="3">
        <v>7</v>
      </c>
      <c r="I9" s="3">
        <v>14074</v>
      </c>
      <c r="J9" s="3">
        <v>9146</v>
      </c>
      <c r="K9" s="3">
        <v>14140</v>
      </c>
      <c r="L9" s="3">
        <v>10025</v>
      </c>
      <c r="M9" s="3">
        <v>8760</v>
      </c>
      <c r="N9" s="4">
        <f t="shared" si="5"/>
        <v>11229</v>
      </c>
      <c r="O9" s="4">
        <f t="shared" si="2"/>
        <v>53103</v>
      </c>
      <c r="P9" s="3">
        <v>7</v>
      </c>
      <c r="Q9" s="3">
        <v>20.190000000000001</v>
      </c>
      <c r="R9" s="3">
        <v>31.58</v>
      </c>
      <c r="S9" s="3">
        <v>20.28</v>
      </c>
      <c r="T9" s="3">
        <v>29.21</v>
      </c>
      <c r="U9" s="3">
        <v>33.090000000000003</v>
      </c>
      <c r="V9">
        <f t="shared" si="3"/>
        <v>26.64</v>
      </c>
    </row>
    <row r="10" spans="1:22">
      <c r="A10" s="3">
        <v>8</v>
      </c>
      <c r="B10" s="3">
        <v>33.5</v>
      </c>
      <c r="C10" s="3">
        <v>40.9</v>
      </c>
      <c r="D10" s="3">
        <v>32.200000000000003</v>
      </c>
      <c r="E10" s="3">
        <v>32.799999999999997</v>
      </c>
      <c r="F10" s="3">
        <v>30.4</v>
      </c>
      <c r="G10" s="4">
        <f t="shared" si="4"/>
        <v>33.96</v>
      </c>
      <c r="H10" s="3">
        <v>8</v>
      </c>
      <c r="I10" s="3">
        <v>10437</v>
      </c>
      <c r="J10" s="3">
        <v>12371</v>
      </c>
      <c r="K10" s="3">
        <v>9824</v>
      </c>
      <c r="L10" s="3">
        <v>10572</v>
      </c>
      <c r="M10" s="3">
        <v>9899</v>
      </c>
      <c r="N10" s="4">
        <f t="shared" si="5"/>
        <v>10620.6</v>
      </c>
      <c r="O10" s="4">
        <f t="shared" si="2"/>
        <v>55184</v>
      </c>
      <c r="P10" s="3">
        <v>8</v>
      </c>
      <c r="Q10" s="3">
        <v>28.62</v>
      </c>
      <c r="R10" s="3">
        <v>23.22</v>
      </c>
      <c r="S10" s="3">
        <v>29.84</v>
      </c>
      <c r="T10" s="3">
        <v>29.59</v>
      </c>
      <c r="U10" s="3">
        <v>31.6</v>
      </c>
      <c r="V10">
        <f t="shared" si="3"/>
        <v>30.11</v>
      </c>
    </row>
    <row r="11" spans="1:22">
      <c r="A11" s="3">
        <v>9</v>
      </c>
      <c r="B11" s="3">
        <v>37</v>
      </c>
      <c r="C11" s="3">
        <v>42.9</v>
      </c>
      <c r="D11" s="3">
        <v>44.4</v>
      </c>
      <c r="E11" s="3">
        <v>25.9</v>
      </c>
      <c r="F11" s="3">
        <v>26.6</v>
      </c>
      <c r="G11" s="4">
        <f t="shared" si="4"/>
        <v>35.36</v>
      </c>
      <c r="H11" s="3">
        <v>9</v>
      </c>
      <c r="I11" s="3">
        <v>11136</v>
      </c>
      <c r="J11" s="3">
        <v>12880</v>
      </c>
      <c r="K11" s="3">
        <v>13324</v>
      </c>
      <c r="L11" s="3">
        <v>8851</v>
      </c>
      <c r="M11" s="3">
        <v>8993</v>
      </c>
      <c r="N11" s="4">
        <f t="shared" si="5"/>
        <v>11036.8</v>
      </c>
      <c r="O11" s="4">
        <f t="shared" si="2"/>
        <v>54125</v>
      </c>
      <c r="P11" s="3">
        <v>9</v>
      </c>
      <c r="Q11" s="3">
        <v>25.92</v>
      </c>
      <c r="R11" s="3">
        <v>22.36</v>
      </c>
      <c r="S11" s="3">
        <v>21.41</v>
      </c>
      <c r="T11" s="3">
        <v>37.74</v>
      </c>
      <c r="U11" s="3">
        <v>36.54</v>
      </c>
      <c r="V11">
        <f t="shared" si="3"/>
        <v>31.23</v>
      </c>
    </row>
    <row r="12" spans="1:22">
      <c r="A12" s="3">
        <v>10</v>
      </c>
      <c r="B12" s="3">
        <v>31.9</v>
      </c>
      <c r="C12" s="3">
        <v>36.200000000000003</v>
      </c>
      <c r="D12" s="3">
        <v>42.3</v>
      </c>
      <c r="E12" s="3">
        <v>30.3</v>
      </c>
      <c r="F12" s="3">
        <v>25.2</v>
      </c>
      <c r="G12" s="4">
        <f t="shared" si="4"/>
        <v>33.179999999999993</v>
      </c>
      <c r="H12" s="3">
        <v>10</v>
      </c>
      <c r="I12" s="3">
        <v>10777</v>
      </c>
      <c r="J12" s="3">
        <v>11853</v>
      </c>
      <c r="K12" s="3">
        <v>12724</v>
      </c>
      <c r="L12" s="3">
        <v>10078</v>
      </c>
      <c r="M12" s="3">
        <v>8693</v>
      </c>
      <c r="N12" s="4">
        <f t="shared" si="5"/>
        <v>10825</v>
      </c>
      <c r="O12" s="4">
        <f t="shared" si="2"/>
        <v>55162.100000000006</v>
      </c>
      <c r="P12" s="3">
        <v>10</v>
      </c>
      <c r="Q12" s="3">
        <v>30.03</v>
      </c>
      <c r="R12" s="3">
        <v>26.62</v>
      </c>
      <c r="S12" s="3">
        <v>22.59</v>
      </c>
      <c r="T12" s="3">
        <v>32.28</v>
      </c>
      <c r="U12" s="3">
        <v>38.68</v>
      </c>
      <c r="V12">
        <f t="shared" si="3"/>
        <v>34.355000000000004</v>
      </c>
    </row>
    <row r="13" spans="1:22">
      <c r="F13" s="4" t="s">
        <v>10</v>
      </c>
      <c r="G13" s="4">
        <f t="shared" ref="G13:N13" si="6">AVERAGE(G3:G12)</f>
        <v>36.113999999999997</v>
      </c>
      <c r="H13" s="4">
        <f t="shared" si="6"/>
        <v>5.5</v>
      </c>
      <c r="I13" s="4">
        <f t="shared" si="6"/>
        <v>11031.8</v>
      </c>
      <c r="J13" s="4">
        <f t="shared" si="6"/>
        <v>11284.8</v>
      </c>
      <c r="K13" s="4">
        <f t="shared" si="6"/>
        <v>13593.4</v>
      </c>
      <c r="L13" s="4">
        <f t="shared" si="6"/>
        <v>9567.9</v>
      </c>
      <c r="M13" s="4">
        <f t="shared" si="6"/>
        <v>9684.2000000000007</v>
      </c>
      <c r="N13" s="4">
        <f t="shared" si="6"/>
        <v>11032.420000000002</v>
      </c>
    </row>
    <row r="14" spans="1:22">
      <c r="A14" s="15"/>
      <c r="F14" s="4" t="s">
        <v>14</v>
      </c>
      <c r="G14" s="4">
        <f t="shared" ref="G14:N14" si="7">STDEV(G3:G12)</f>
        <v>2.2193102031437109</v>
      </c>
      <c r="H14" s="4">
        <f t="shared" si="7"/>
        <v>3.0276503540974917</v>
      </c>
      <c r="I14" s="4">
        <f t="shared" si="7"/>
        <v>1672.7686165290265</v>
      </c>
      <c r="J14" s="4">
        <f t="shared" si="7"/>
        <v>2319.0698231067631</v>
      </c>
      <c r="K14" s="4">
        <f t="shared" si="7"/>
        <v>2793.1770521118879</v>
      </c>
      <c r="L14" s="4">
        <f t="shared" si="7"/>
        <v>1161.3939373777423</v>
      </c>
      <c r="M14" s="4">
        <f t="shared" si="7"/>
        <v>1535.8634777291322</v>
      </c>
      <c r="N14" s="4">
        <f t="shared" si="7"/>
        <v>511.63799224755695</v>
      </c>
    </row>
    <row r="15" spans="1:22">
      <c r="A15" s="15"/>
      <c r="C15" s="15"/>
      <c r="P15" s="3" t="s">
        <v>1</v>
      </c>
      <c r="Q15" s="43" t="s">
        <v>23</v>
      </c>
      <c r="R15" s="44"/>
      <c r="S15" s="44"/>
      <c r="T15" s="44"/>
      <c r="U15" s="45"/>
    </row>
    <row r="16" spans="1:22">
      <c r="A16" s="15"/>
      <c r="C16" s="15"/>
      <c r="P16" s="3" t="s">
        <v>4</v>
      </c>
      <c r="Q16" s="3" t="s">
        <v>5</v>
      </c>
      <c r="R16" s="3" t="s">
        <v>6</v>
      </c>
      <c r="S16" s="3" t="s">
        <v>7</v>
      </c>
      <c r="T16" s="3" t="s">
        <v>8</v>
      </c>
      <c r="U16" s="3" t="s">
        <v>9</v>
      </c>
    </row>
    <row r="17" spans="1:22">
      <c r="A17" s="15"/>
      <c r="C17" s="15"/>
      <c r="P17" s="3">
        <v>1</v>
      </c>
      <c r="Q17" s="3">
        <v>41891</v>
      </c>
      <c r="R17" s="3">
        <v>47803</v>
      </c>
      <c r="S17" s="3">
        <v>46606</v>
      </c>
      <c r="T17" s="3">
        <v>49006</v>
      </c>
      <c r="U17" s="3">
        <v>32165</v>
      </c>
      <c r="V17">
        <f>AVERAGE(Q17,U17)</f>
        <v>37028</v>
      </c>
    </row>
    <row r="18" spans="1:22">
      <c r="A18" s="15"/>
      <c r="C18" s="15"/>
      <c r="I18" s="15"/>
      <c r="P18" s="3">
        <v>2</v>
      </c>
      <c r="Q18" s="3">
        <v>36313</v>
      </c>
      <c r="R18" s="3">
        <v>30992</v>
      </c>
      <c r="S18" s="3">
        <v>40040</v>
      </c>
      <c r="T18" s="3">
        <v>54207</v>
      </c>
      <c r="U18" s="3">
        <v>37547</v>
      </c>
      <c r="V18">
        <f t="shared" ref="V18:V26" si="8">AVERAGE(Q18,U18)</f>
        <v>36930</v>
      </c>
    </row>
    <row r="19" spans="1:22">
      <c r="A19" s="15"/>
      <c r="C19" s="15"/>
      <c r="I19" s="15"/>
      <c r="P19" s="3">
        <v>3</v>
      </c>
      <c r="Q19" s="3">
        <v>57916</v>
      </c>
      <c r="R19" s="3">
        <v>55171</v>
      </c>
      <c r="S19" s="3">
        <v>28356</v>
      </c>
      <c r="T19" s="3">
        <v>60294</v>
      </c>
      <c r="U19" s="3">
        <v>52461</v>
      </c>
      <c r="V19">
        <f t="shared" si="8"/>
        <v>55188.5</v>
      </c>
    </row>
    <row r="20" spans="1:22">
      <c r="A20" s="15"/>
      <c r="C20" s="15"/>
      <c r="I20" s="15"/>
      <c r="P20" s="3">
        <v>4</v>
      </c>
      <c r="Q20" s="3">
        <v>35126</v>
      </c>
      <c r="R20" s="3">
        <v>49019</v>
      </c>
      <c r="S20" s="3">
        <v>39891</v>
      </c>
      <c r="T20" s="3">
        <v>57879</v>
      </c>
      <c r="U20" s="3">
        <v>30520</v>
      </c>
      <c r="V20">
        <f t="shared" si="8"/>
        <v>32823</v>
      </c>
    </row>
    <row r="21" spans="1:22" ht="15.75" customHeight="1">
      <c r="A21" s="15"/>
      <c r="C21" s="15"/>
      <c r="I21" s="15"/>
      <c r="P21" s="3">
        <v>5</v>
      </c>
      <c r="Q21" s="3">
        <v>32409</v>
      </c>
      <c r="R21" s="3">
        <v>31818</v>
      </c>
      <c r="S21" s="3">
        <v>22494</v>
      </c>
      <c r="T21" s="3">
        <v>35666</v>
      </c>
      <c r="U21" s="3">
        <v>28418</v>
      </c>
      <c r="V21">
        <f t="shared" si="8"/>
        <v>30413.5</v>
      </c>
    </row>
    <row r="22" spans="1:22" ht="15.75" customHeight="1">
      <c r="A22" s="15"/>
      <c r="C22" s="15"/>
      <c r="I22" s="15"/>
      <c r="P22" s="3">
        <v>6</v>
      </c>
      <c r="Q22" s="3">
        <v>25723</v>
      </c>
      <c r="R22" s="3">
        <v>36891</v>
      </c>
      <c r="S22" s="3">
        <v>30387</v>
      </c>
      <c r="T22" s="3">
        <v>48757</v>
      </c>
      <c r="U22" s="3">
        <v>36775</v>
      </c>
      <c r="V22">
        <f t="shared" si="8"/>
        <v>31249</v>
      </c>
    </row>
    <row r="23" spans="1:22" ht="15.75" customHeight="1">
      <c r="A23" s="15"/>
      <c r="C23" s="15"/>
      <c r="I23" s="15"/>
      <c r="P23" s="3">
        <v>7</v>
      </c>
      <c r="Q23" s="3">
        <v>29087</v>
      </c>
      <c r="R23" s="3">
        <v>33959</v>
      </c>
      <c r="S23" s="3">
        <v>20885</v>
      </c>
      <c r="T23" s="3">
        <v>41165</v>
      </c>
      <c r="U23" s="3">
        <v>37371</v>
      </c>
      <c r="V23">
        <f t="shared" si="8"/>
        <v>33229</v>
      </c>
    </row>
    <row r="24" spans="1:22" ht="15.75" customHeight="1">
      <c r="A24" s="15"/>
      <c r="P24" s="3">
        <v>8</v>
      </c>
      <c r="Q24" s="3">
        <v>21916</v>
      </c>
      <c r="R24" s="3">
        <v>13429</v>
      </c>
      <c r="S24" s="3">
        <v>22774</v>
      </c>
      <c r="T24" s="3">
        <v>23763</v>
      </c>
      <c r="U24" s="3">
        <v>34544</v>
      </c>
      <c r="V24">
        <f t="shared" si="8"/>
        <v>28230</v>
      </c>
    </row>
    <row r="25" spans="1:22" ht="15.75" customHeight="1">
      <c r="A25" s="15"/>
      <c r="P25" s="3">
        <v>9</v>
      </c>
      <c r="Q25" s="3">
        <v>32617</v>
      </c>
      <c r="R25" s="3">
        <v>29054</v>
      </c>
      <c r="S25" s="3">
        <v>14359</v>
      </c>
      <c r="T25" s="3">
        <v>73338</v>
      </c>
      <c r="U25" s="3">
        <v>71234</v>
      </c>
      <c r="V25">
        <f t="shared" si="8"/>
        <v>51925.5</v>
      </c>
    </row>
    <row r="26" spans="1:22" ht="15.75" customHeight="1">
      <c r="A26" s="15"/>
      <c r="P26" s="3">
        <v>10</v>
      </c>
      <c r="Q26" s="3">
        <v>51145</v>
      </c>
      <c r="R26" s="3">
        <v>40925</v>
      </c>
      <c r="S26" s="3">
        <v>18174</v>
      </c>
      <c r="T26" s="3">
        <v>47722</v>
      </c>
      <c r="U26" s="3">
        <v>60226</v>
      </c>
      <c r="V26">
        <f t="shared" si="8"/>
        <v>55685.5</v>
      </c>
    </row>
    <row r="27" spans="1:22" ht="15.75" customHeight="1">
      <c r="A27" s="15"/>
    </row>
    <row r="28" spans="1:22" ht="15.75" customHeight="1">
      <c r="A28" s="15" t="s">
        <v>28</v>
      </c>
    </row>
    <row r="29" spans="1:22" ht="15.75" customHeight="1"/>
    <row r="30" spans="1:22" ht="15.75" customHeight="1"/>
    <row r="31" spans="1:22" ht="15.75" customHeight="1"/>
    <row r="32" spans="1:22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  <row r="1001" customFormat="1" ht="15.75" customHeight="1"/>
    <row r="1002" customFormat="1" ht="15.75" customHeight="1"/>
    <row r="1003" customFormat="1" ht="15.75" customHeight="1"/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128-5 results</vt:lpstr>
      <vt:lpstr>128-10 results</vt:lpstr>
      <vt:lpstr>128-10 results-2.3.1</vt:lpstr>
      <vt:lpstr>128-20 results-2.3.1</vt:lpstr>
      <vt:lpstr>128-30 results-2.3.1 1</vt:lpstr>
      <vt:lpstr>128-40 results-2.3.1</vt:lpstr>
      <vt:lpstr>128-50 results-2.3.1</vt:lpstr>
      <vt:lpstr>128-60 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Maheen</cp:lastModifiedBy>
  <dcterms:created xsi:type="dcterms:W3CDTF">2015-06-05T18:17:20Z</dcterms:created>
  <dcterms:modified xsi:type="dcterms:W3CDTF">2023-04-07T07:10:03Z</dcterms:modified>
</cp:coreProperties>
</file>