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hesh\SelfDrivenProjects\Sujaan Riyaaz Application\Sujaan Riyaaz\"/>
    </mc:Choice>
  </mc:AlternateContent>
  <xr:revisionPtr revIDLastSave="0" documentId="13_ncr:1_{70B54ADE-A43F-47E8-8197-7386414354D0}" xr6:coauthVersionLast="47" xr6:coauthVersionMax="47" xr10:uidLastSave="{00000000-0000-0000-0000-000000000000}"/>
  <bookViews>
    <workbookView xWindow="-120" yWindow="-120" windowWidth="29040" windowHeight="15990" activeTab="4" xr2:uid="{5A8420AB-DE10-4581-A6A5-E8CD9233A05E}"/>
  </bookViews>
  <sheets>
    <sheet name="PitchNotations" sheetId="8" r:id="rId1"/>
    <sheet name="Aaroh-Avaroh" sheetId="2" r:id="rId2"/>
    <sheet name="Pitch-Start" sheetId="6" r:id="rId3"/>
    <sheet name="Pitch-Master" sheetId="9" r:id="rId4"/>
    <sheet name="RaagasNotationsAndMusicXMLs" sheetId="7" r:id="rId5"/>
    <sheet name="TableOfNotes" sheetId="1" r:id="rId6"/>
    <sheet name="Sheet1" sheetId="5" r:id="rId7"/>
    <sheet name="Test" sheetId="3" r:id="rId8"/>
    <sheet name="Sheet4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6" l="1"/>
  <c r="A3" i="9"/>
  <c r="E7" i="6" s="1"/>
  <c r="A4" i="9"/>
  <c r="E10" i="6" s="1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2" i="9"/>
  <c r="E3" i="6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" i="2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" i="7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A71" i="4"/>
  <c r="A72" i="4" s="1"/>
  <c r="H67" i="4"/>
  <c r="G67" i="4"/>
  <c r="F67" i="4"/>
  <c r="A67" i="4"/>
  <c r="J67" i="4" s="1"/>
  <c r="I63" i="4"/>
  <c r="H63" i="4"/>
  <c r="G63" i="4"/>
  <c r="F63" i="4"/>
  <c r="E63" i="4"/>
  <c r="A63" i="4"/>
  <c r="D63" i="4" s="1"/>
  <c r="A59" i="4"/>
  <c r="I59" i="4" s="1"/>
  <c r="I55" i="4"/>
  <c r="A55" i="4"/>
  <c r="A56" i="4" s="1"/>
  <c r="D51" i="4"/>
  <c r="A51" i="4"/>
  <c r="J51" i="4" s="1"/>
  <c r="A47" i="4"/>
  <c r="D47" i="4" s="1"/>
  <c r="H43" i="4"/>
  <c r="G43" i="4"/>
  <c r="A43" i="4"/>
  <c r="I43" i="4" s="1"/>
  <c r="A39" i="4"/>
  <c r="J39" i="4" s="1"/>
  <c r="A36" i="4"/>
  <c r="J36" i="4" s="1"/>
  <c r="G35" i="4"/>
  <c r="F35" i="4"/>
  <c r="A35" i="4"/>
  <c r="J35" i="4" s="1"/>
  <c r="I31" i="4"/>
  <c r="H31" i="4"/>
  <c r="G31" i="4"/>
  <c r="F31" i="4"/>
  <c r="E31" i="4"/>
  <c r="A31" i="4"/>
  <c r="D31" i="4" s="1"/>
  <c r="A27" i="4"/>
  <c r="I27" i="4" s="1"/>
  <c r="A23" i="4"/>
  <c r="J23" i="4" s="1"/>
  <c r="A19" i="4"/>
  <c r="J19" i="4" s="1"/>
  <c r="A15" i="4"/>
  <c r="D15" i="4" s="1"/>
  <c r="G11" i="4"/>
  <c r="A11" i="4"/>
  <c r="I11" i="4" s="1"/>
  <c r="J7" i="4"/>
  <c r="I7" i="4"/>
  <c r="A7" i="4"/>
  <c r="H3" i="4"/>
  <c r="A3" i="4"/>
  <c r="J3" i="4" s="1"/>
  <c r="E9" i="6" l="1"/>
  <c r="E2" i="6"/>
  <c r="E6" i="6"/>
  <c r="E13" i="6"/>
  <c r="E5" i="6"/>
  <c r="E12" i="6"/>
  <c r="E4" i="6"/>
  <c r="E11" i="6"/>
  <c r="B2" i="7"/>
  <c r="B4" i="7" s="1"/>
  <c r="G15" i="4"/>
  <c r="G19" i="4"/>
  <c r="D35" i="4"/>
  <c r="I39" i="4"/>
  <c r="G47" i="4"/>
  <c r="G51" i="4"/>
  <c r="H59" i="4"/>
  <c r="C67" i="4"/>
  <c r="C3" i="4"/>
  <c r="E3" i="4"/>
  <c r="F3" i="4"/>
  <c r="H15" i="4"/>
  <c r="H19" i="4"/>
  <c r="E35" i="4"/>
  <c r="H47" i="4"/>
  <c r="H51" i="4"/>
  <c r="D67" i="4"/>
  <c r="D19" i="4"/>
  <c r="G3" i="4"/>
  <c r="I15" i="4"/>
  <c r="A20" i="4"/>
  <c r="C20" i="4" s="1"/>
  <c r="I47" i="4"/>
  <c r="A52" i="4"/>
  <c r="J52" i="4" s="1"/>
  <c r="E67" i="4"/>
  <c r="A4" i="4"/>
  <c r="H11" i="4"/>
  <c r="C19" i="4"/>
  <c r="H35" i="4"/>
  <c r="C51" i="4"/>
  <c r="A68" i="4"/>
  <c r="E15" i="4"/>
  <c r="E19" i="4"/>
  <c r="G27" i="4"/>
  <c r="E47" i="4"/>
  <c r="E51" i="4"/>
  <c r="D3" i="4"/>
  <c r="F15" i="4"/>
  <c r="F19" i="4"/>
  <c r="H27" i="4"/>
  <c r="C35" i="4"/>
  <c r="F47" i="4"/>
  <c r="F51" i="4"/>
  <c r="G59" i="4"/>
  <c r="A8" i="4"/>
  <c r="C7" i="4"/>
  <c r="H7" i="4"/>
  <c r="E7" i="4"/>
  <c r="D7" i="4"/>
  <c r="G7" i="4"/>
  <c r="F7" i="4"/>
  <c r="A40" i="4"/>
  <c r="C39" i="4"/>
  <c r="H39" i="4"/>
  <c r="F39" i="4"/>
  <c r="E39" i="4"/>
  <c r="G39" i="4"/>
  <c r="D39" i="4"/>
  <c r="D52" i="4"/>
  <c r="I52" i="4"/>
  <c r="F52" i="4"/>
  <c r="C52" i="4"/>
  <c r="H52" i="4"/>
  <c r="G52" i="4"/>
  <c r="E52" i="4"/>
  <c r="J56" i="4"/>
  <c r="H56" i="4"/>
  <c r="G56" i="4"/>
  <c r="D56" i="4"/>
  <c r="I56" i="4"/>
  <c r="F56" i="4"/>
  <c r="E56" i="4"/>
  <c r="C56" i="4"/>
  <c r="D20" i="4"/>
  <c r="I20" i="4"/>
  <c r="G20" i="4"/>
  <c r="F20" i="4"/>
  <c r="H20" i="4"/>
  <c r="E20" i="4"/>
  <c r="J20" i="4"/>
  <c r="A24" i="4"/>
  <c r="C23" i="4"/>
  <c r="H23" i="4"/>
  <c r="F23" i="4"/>
  <c r="E23" i="4"/>
  <c r="G23" i="4"/>
  <c r="D23" i="4"/>
  <c r="D4" i="4"/>
  <c r="I4" i="4"/>
  <c r="F4" i="4"/>
  <c r="E4" i="4"/>
  <c r="H4" i="4"/>
  <c r="G4" i="4"/>
  <c r="I23" i="4"/>
  <c r="D36" i="4"/>
  <c r="I36" i="4"/>
  <c r="G36" i="4"/>
  <c r="F36" i="4"/>
  <c r="H36" i="4"/>
  <c r="E36" i="4"/>
  <c r="C36" i="4"/>
  <c r="J72" i="4"/>
  <c r="I72" i="4"/>
  <c r="H72" i="4"/>
  <c r="G72" i="4"/>
  <c r="F72" i="4"/>
  <c r="E72" i="4"/>
  <c r="D72" i="4"/>
  <c r="C72" i="4"/>
  <c r="J43" i="4"/>
  <c r="D55" i="4"/>
  <c r="J59" i="4"/>
  <c r="E68" i="4"/>
  <c r="D71" i="4"/>
  <c r="J27" i="4"/>
  <c r="D11" i="4"/>
  <c r="J15" i="4"/>
  <c r="F55" i="4"/>
  <c r="D59" i="4"/>
  <c r="J63" i="4"/>
  <c r="I3" i="4"/>
  <c r="E11" i="4"/>
  <c r="C15" i="4"/>
  <c r="A16" i="4"/>
  <c r="I19" i="4"/>
  <c r="E27" i="4"/>
  <c r="C31" i="4"/>
  <c r="A32" i="4"/>
  <c r="I35" i="4"/>
  <c r="E43" i="4"/>
  <c r="C47" i="4"/>
  <c r="A48" i="4"/>
  <c r="I51" i="4"/>
  <c r="G55" i="4"/>
  <c r="E59" i="4"/>
  <c r="C63" i="4"/>
  <c r="A64" i="4"/>
  <c r="I67" i="4"/>
  <c r="H68" i="4"/>
  <c r="G71" i="4"/>
  <c r="J55" i="4"/>
  <c r="J11" i="4"/>
  <c r="C11" i="4"/>
  <c r="A12" i="4"/>
  <c r="C27" i="4"/>
  <c r="A28" i="4"/>
  <c r="C43" i="4"/>
  <c r="A44" i="4"/>
  <c r="E55" i="4"/>
  <c r="C59" i="4"/>
  <c r="A60" i="4"/>
  <c r="F68" i="4"/>
  <c r="E71" i="4"/>
  <c r="D27" i="4"/>
  <c r="J31" i="4"/>
  <c r="D43" i="4"/>
  <c r="J47" i="4"/>
  <c r="G68" i="4"/>
  <c r="F71" i="4"/>
  <c r="F11" i="4"/>
  <c r="F27" i="4"/>
  <c r="F43" i="4"/>
  <c r="H55" i="4"/>
  <c r="F59" i="4"/>
  <c r="I68" i="4"/>
  <c r="H71" i="4"/>
  <c r="J68" i="4"/>
  <c r="I71" i="4"/>
  <c r="J71" i="4"/>
  <c r="C55" i="4"/>
  <c r="C71" i="4"/>
  <c r="E4" i="7" l="1"/>
  <c r="D4" i="7"/>
  <c r="C4" i="7"/>
  <c r="B5" i="7"/>
  <c r="D68" i="4"/>
  <c r="C68" i="4"/>
  <c r="J4" i="4"/>
  <c r="C4" i="4"/>
  <c r="F48" i="4"/>
  <c r="C48" i="4"/>
  <c r="E48" i="4"/>
  <c r="J48" i="4"/>
  <c r="H48" i="4"/>
  <c r="I48" i="4"/>
  <c r="G48" i="4"/>
  <c r="D48" i="4"/>
  <c r="F16" i="4"/>
  <c r="C16" i="4"/>
  <c r="J16" i="4"/>
  <c r="I16" i="4"/>
  <c r="H16" i="4"/>
  <c r="G16" i="4"/>
  <c r="E16" i="4"/>
  <c r="D16" i="4"/>
  <c r="J40" i="4"/>
  <c r="G40" i="4"/>
  <c r="D40" i="4"/>
  <c r="F40" i="4"/>
  <c r="E40" i="4"/>
  <c r="C40" i="4"/>
  <c r="I40" i="4"/>
  <c r="H40" i="4"/>
  <c r="H28" i="4"/>
  <c r="E28" i="4"/>
  <c r="C28" i="4"/>
  <c r="J28" i="4"/>
  <c r="D28" i="4"/>
  <c r="I28" i="4"/>
  <c r="G28" i="4"/>
  <c r="F28" i="4"/>
  <c r="F64" i="4"/>
  <c r="D64" i="4"/>
  <c r="C64" i="4"/>
  <c r="J64" i="4"/>
  <c r="I64" i="4"/>
  <c r="H64" i="4"/>
  <c r="G64" i="4"/>
  <c r="E64" i="4"/>
  <c r="J24" i="4"/>
  <c r="G24" i="4"/>
  <c r="E24" i="4"/>
  <c r="D24" i="4"/>
  <c r="F24" i="4"/>
  <c r="C24" i="4"/>
  <c r="H24" i="4"/>
  <c r="I24" i="4"/>
  <c r="H12" i="4"/>
  <c r="E12" i="4"/>
  <c r="J12" i="4"/>
  <c r="I12" i="4"/>
  <c r="D12" i="4"/>
  <c r="C12" i="4"/>
  <c r="G12" i="4"/>
  <c r="F12" i="4"/>
  <c r="F32" i="4"/>
  <c r="C32" i="4"/>
  <c r="I32" i="4"/>
  <c r="J32" i="4"/>
  <c r="H32" i="4"/>
  <c r="G32" i="4"/>
  <c r="E32" i="4"/>
  <c r="D32" i="4"/>
  <c r="H60" i="4"/>
  <c r="G60" i="4"/>
  <c r="F60" i="4"/>
  <c r="E60" i="4"/>
  <c r="J60" i="4"/>
  <c r="D60" i="4"/>
  <c r="C60" i="4"/>
  <c r="I60" i="4"/>
  <c r="H44" i="4"/>
  <c r="E44" i="4"/>
  <c r="C44" i="4"/>
  <c r="J44" i="4"/>
  <c r="D44" i="4"/>
  <c r="I44" i="4"/>
  <c r="G44" i="4"/>
  <c r="F44" i="4"/>
  <c r="J8" i="4"/>
  <c r="G8" i="4"/>
  <c r="D8" i="4"/>
  <c r="C8" i="4"/>
  <c r="F8" i="4"/>
  <c r="E8" i="4"/>
  <c r="I8" i="4"/>
  <c r="H8" i="4"/>
  <c r="B8" i="3" a="1"/>
  <c r="B8" i="3" s="1"/>
  <c r="B2" i="3" a="1"/>
  <c r="B2" i="3" s="1"/>
  <c r="H26" i="1"/>
  <c r="H14" i="1"/>
  <c r="H2" i="1"/>
  <c r="H37" i="1"/>
  <c r="H36" i="1"/>
  <c r="H35" i="1"/>
  <c r="H34" i="1"/>
  <c r="H33" i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7" i="1"/>
  <c r="H16" i="1"/>
  <c r="H15" i="1"/>
  <c r="H13" i="1"/>
  <c r="H12" i="1"/>
  <c r="H11" i="1"/>
  <c r="H10" i="1"/>
  <c r="H9" i="1"/>
  <c r="H8" i="1"/>
  <c r="H7" i="1"/>
  <c r="H6" i="1"/>
  <c r="H5" i="1"/>
  <c r="H4" i="1"/>
  <c r="H3" i="1"/>
  <c r="G4" i="7" l="1"/>
  <c r="E5" i="7"/>
  <c r="D5" i="7"/>
  <c r="C5" i="7"/>
  <c r="B6" i="7"/>
  <c r="B14" i="3" a="1"/>
  <c r="B14" i="3" s="1"/>
  <c r="B1" i="3" a="1"/>
  <c r="B1" i="3" s="1"/>
  <c r="B10" i="3" a="1"/>
  <c r="B10" i="3" s="1"/>
  <c r="B11" i="3" a="1"/>
  <c r="B11" i="3" s="1"/>
  <c r="B3" i="3" a="1"/>
  <c r="B3" i="3" s="1"/>
  <c r="B12" i="3" a="1"/>
  <c r="B12" i="3" s="1"/>
  <c r="B4" i="3" a="1"/>
  <c r="B4" i="3" s="1"/>
  <c r="B13" i="3" a="1"/>
  <c r="B13" i="3" s="1"/>
  <c r="B5" i="3" a="1"/>
  <c r="B5" i="3" s="1"/>
  <c r="B35" i="3" a="1"/>
  <c r="B35" i="3" s="1"/>
  <c r="B26" i="3" a="1"/>
  <c r="B26" i="3" s="1"/>
  <c r="B34" i="3" a="1"/>
  <c r="B34" i="3" s="1"/>
  <c r="B25" i="3" a="1"/>
  <c r="B25" i="3" s="1"/>
  <c r="B33" i="3" a="1"/>
  <c r="B33" i="3" s="1"/>
  <c r="B24" i="3" a="1"/>
  <c r="B24" i="3" s="1"/>
  <c r="B32" i="3" a="1"/>
  <c r="B32" i="3" s="1"/>
  <c r="B23" i="3" a="1"/>
  <c r="B23" i="3" s="1"/>
  <c r="B31" i="3" a="1"/>
  <c r="B31" i="3" s="1"/>
  <c r="B22" i="3" a="1"/>
  <c r="B22" i="3" s="1"/>
  <c r="B30" i="3" a="1"/>
  <c r="B30" i="3" s="1"/>
  <c r="B21" i="3" a="1"/>
  <c r="B21" i="3" s="1"/>
  <c r="B29" i="3" a="1"/>
  <c r="B29" i="3" s="1"/>
  <c r="B20" i="3" a="1"/>
  <c r="B20" i="3" s="1"/>
  <c r="B28" i="3" a="1"/>
  <c r="B28" i="3" s="1"/>
  <c r="B19" i="3" a="1"/>
  <c r="B19" i="3" s="1"/>
  <c r="B6" i="3" a="1"/>
  <c r="B6" i="3" s="1"/>
  <c r="B15" i="3" a="1"/>
  <c r="B15" i="3" s="1"/>
  <c r="B7" i="3" a="1"/>
  <c r="B7" i="3" s="1"/>
  <c r="B16" i="3" a="1"/>
  <c r="B16" i="3" s="1"/>
  <c r="B17" i="3" a="1"/>
  <c r="B17" i="3" s="1"/>
  <c r="G5" i="7" l="1"/>
  <c r="E6" i="7"/>
  <c r="D6" i="7"/>
  <c r="C6" i="7"/>
  <c r="B7" i="7"/>
  <c r="G6" i="7" l="1"/>
  <c r="C7" i="7"/>
  <c r="E7" i="7"/>
  <c r="D7" i="7"/>
  <c r="B8" i="7"/>
  <c r="G7" i="7" l="1"/>
  <c r="C8" i="7"/>
  <c r="E8" i="7"/>
  <c r="D8" i="7"/>
  <c r="B9" i="7"/>
  <c r="G8" i="7" l="1"/>
  <c r="C9" i="7"/>
  <c r="E9" i="7"/>
  <c r="D9" i="7"/>
  <c r="B10" i="7"/>
  <c r="G9" i="7" l="1"/>
  <c r="D10" i="7"/>
  <c r="C10" i="7"/>
  <c r="E10" i="7"/>
  <c r="B11" i="7"/>
  <c r="G10" i="7" l="1"/>
  <c r="D11" i="7"/>
  <c r="C11" i="7"/>
  <c r="E11" i="7"/>
  <c r="B12" i="7"/>
  <c r="G11" i="7" l="1"/>
  <c r="D12" i="7"/>
  <c r="C12" i="7"/>
  <c r="E12" i="7"/>
  <c r="B13" i="7"/>
  <c r="G12" i="7" l="1"/>
  <c r="E13" i="7"/>
  <c r="D13" i="7"/>
  <c r="C13" i="7"/>
  <c r="B14" i="7"/>
  <c r="G13" i="7" l="1"/>
  <c r="E14" i="7"/>
  <c r="D14" i="7"/>
  <c r="C14" i="7"/>
  <c r="B15" i="7"/>
  <c r="G14" i="7" l="1"/>
  <c r="C15" i="7"/>
  <c r="E15" i="7"/>
  <c r="D15" i="7"/>
  <c r="B16" i="7"/>
  <c r="G15" i="7" l="1"/>
  <c r="C16" i="7"/>
  <c r="E16" i="7"/>
  <c r="D16" i="7"/>
  <c r="B17" i="7"/>
  <c r="G16" i="7" l="1"/>
  <c r="C17" i="7"/>
  <c r="E17" i="7"/>
  <c r="D17" i="7"/>
  <c r="B18" i="7"/>
  <c r="G17" i="7" l="1"/>
  <c r="D18" i="7"/>
  <c r="C18" i="7"/>
  <c r="E18" i="7"/>
  <c r="B19" i="7"/>
  <c r="G18" i="7" l="1"/>
  <c r="D19" i="7"/>
  <c r="C19" i="7"/>
  <c r="G19" i="7" s="1"/>
  <c r="E19" i="7"/>
  <c r="B20" i="7"/>
  <c r="D20" i="7" l="1"/>
  <c r="C20" i="7"/>
  <c r="E20" i="7"/>
  <c r="B21" i="7"/>
  <c r="G20" i="7" l="1"/>
  <c r="E21" i="7"/>
  <c r="D21" i="7"/>
  <c r="C21" i="7"/>
  <c r="B22" i="7"/>
  <c r="G21" i="7" l="1"/>
  <c r="E22" i="7"/>
  <c r="D22" i="7"/>
  <c r="C22" i="7"/>
  <c r="G22" i="7" s="1"/>
  <c r="B23" i="7"/>
  <c r="C23" i="7" l="1"/>
  <c r="E23" i="7"/>
  <c r="D23" i="7"/>
  <c r="B24" i="7"/>
  <c r="G23" i="7" l="1"/>
  <c r="C24" i="7"/>
  <c r="E24" i="7"/>
  <c r="D24" i="7"/>
  <c r="B25" i="7"/>
  <c r="G24" i="7" l="1"/>
  <c r="C25" i="7"/>
  <c r="E25" i="7"/>
  <c r="D25" i="7"/>
  <c r="B26" i="7"/>
  <c r="G25" i="7" l="1"/>
  <c r="D26" i="7"/>
  <c r="C26" i="7"/>
  <c r="E26" i="7"/>
  <c r="B27" i="7"/>
  <c r="G26" i="7" l="1"/>
  <c r="D27" i="7"/>
  <c r="C27" i="7"/>
  <c r="E27" i="7"/>
  <c r="B28" i="7"/>
  <c r="G27" i="7" l="1"/>
  <c r="D28" i="7"/>
  <c r="C28" i="7"/>
  <c r="E28" i="7"/>
  <c r="B29" i="7"/>
  <c r="G28" i="7" l="1"/>
  <c r="E29" i="7"/>
  <c r="D29" i="7"/>
  <c r="C29" i="7"/>
  <c r="B30" i="7"/>
  <c r="G29" i="7" l="1"/>
  <c r="E30" i="7"/>
  <c r="D30" i="7"/>
  <c r="C30" i="7"/>
  <c r="B31" i="7"/>
  <c r="G30" i="7" l="1"/>
  <c r="C31" i="7"/>
  <c r="E31" i="7"/>
  <c r="D31" i="7"/>
  <c r="B32" i="7"/>
  <c r="G31" i="7" l="1"/>
  <c r="C32" i="7"/>
  <c r="E32" i="7"/>
  <c r="D32" i="7"/>
  <c r="B33" i="7"/>
  <c r="G32" i="7" l="1"/>
  <c r="C33" i="7"/>
  <c r="E33" i="7"/>
  <c r="D33" i="7"/>
  <c r="B34" i="7"/>
  <c r="G33" i="7" l="1"/>
  <c r="D34" i="7"/>
  <c r="C34" i="7"/>
  <c r="E34" i="7"/>
  <c r="B35" i="7"/>
  <c r="G34" i="7" l="1"/>
  <c r="D35" i="7"/>
  <c r="C35" i="7"/>
  <c r="E35" i="7"/>
  <c r="B36" i="7"/>
  <c r="G35" i="7" l="1"/>
  <c r="D36" i="7"/>
  <c r="C36" i="7"/>
  <c r="E36" i="7"/>
  <c r="B37" i="7"/>
  <c r="G36" i="7" l="1"/>
  <c r="E37" i="7"/>
  <c r="D37" i="7"/>
  <c r="C37" i="7"/>
  <c r="G37" i="7" s="1"/>
  <c r="B38" i="7"/>
  <c r="E38" i="7" l="1"/>
  <c r="D38" i="7"/>
  <c r="C38" i="7"/>
  <c r="G38" i="7" s="1"/>
  <c r="B39" i="7"/>
  <c r="C39" i="7" l="1"/>
  <c r="E39" i="7"/>
  <c r="D39" i="7"/>
  <c r="G39" i="7" l="1"/>
</calcChain>
</file>

<file path=xl/sharedStrings.xml><?xml version="1.0" encoding="utf-8"?>
<sst xmlns="http://schemas.openxmlformats.org/spreadsheetml/2006/main" count="1748" uniqueCount="360">
  <si>
    <t>Scale</t>
  </si>
  <si>
    <t>PitchStep</t>
  </si>
  <si>
    <t>PitchAlter</t>
  </si>
  <si>
    <t>PitchOctave</t>
  </si>
  <si>
    <t>LyricalNote</t>
  </si>
  <si>
    <t>C</t>
  </si>
  <si>
    <t>XML Notation</t>
  </si>
  <si>
    <t>D</t>
  </si>
  <si>
    <t>E</t>
  </si>
  <si>
    <t>F</t>
  </si>
  <si>
    <t>G</t>
  </si>
  <si>
    <t>A</t>
  </si>
  <si>
    <t>B</t>
  </si>
  <si>
    <t>S.</t>
  </si>
  <si>
    <t>r.</t>
  </si>
  <si>
    <t>R.</t>
  </si>
  <si>
    <t>g.</t>
  </si>
  <si>
    <t>G.</t>
  </si>
  <si>
    <t>M</t>
  </si>
  <si>
    <t>M.</t>
  </si>
  <si>
    <t>P</t>
  </si>
  <si>
    <t>d.</t>
  </si>
  <si>
    <t>D.</t>
  </si>
  <si>
    <t>n.</t>
  </si>
  <si>
    <t>N.</t>
  </si>
  <si>
    <t>S</t>
  </si>
  <si>
    <t>r</t>
  </si>
  <si>
    <t>R</t>
  </si>
  <si>
    <t>g</t>
  </si>
  <si>
    <t>d</t>
  </si>
  <si>
    <t>n</t>
  </si>
  <si>
    <t>N</t>
  </si>
  <si>
    <t>S'</t>
  </si>
  <si>
    <t>r'</t>
  </si>
  <si>
    <t>R'</t>
  </si>
  <si>
    <t>g'</t>
  </si>
  <si>
    <t>G'</t>
  </si>
  <si>
    <t>M'</t>
  </si>
  <si>
    <t>d'</t>
  </si>
  <si>
    <t>D'</t>
  </si>
  <si>
    <t>n'</t>
  </si>
  <si>
    <t>N'</t>
  </si>
  <si>
    <t>Raag</t>
  </si>
  <si>
    <t>Aaroh</t>
  </si>
  <si>
    <t>Sequence</t>
  </si>
  <si>
    <t>Aaroh_Avaroh</t>
  </si>
  <si>
    <t>Yaman</t>
  </si>
  <si>
    <t>ṆRṆ</t>
  </si>
  <si>
    <t>RGR</t>
  </si>
  <si>
    <t>GḾG</t>
  </si>
  <si>
    <t>ḾPḾ</t>
  </si>
  <si>
    <t>PDP</t>
  </si>
  <si>
    <t>DND</t>
  </si>
  <si>
    <t>NṠN</t>
  </si>
  <si>
    <t>m.</t>
  </si>
  <si>
    <t>m</t>
  </si>
  <si>
    <t>m'</t>
  </si>
  <si>
    <t>Index</t>
  </si>
  <si>
    <t>Notation</t>
  </si>
  <si>
    <t>Ṣ</t>
  </si>
  <si>
    <t>ṛ</t>
  </si>
  <si>
    <t>Ṛ</t>
  </si>
  <si>
    <t>g̣</t>
  </si>
  <si>
    <t>G̣</t>
  </si>
  <si>
    <t>Ṃ</t>
  </si>
  <si>
    <t>Ṃ́</t>
  </si>
  <si>
    <t>P̣</t>
  </si>
  <si>
    <t>ḍ</t>
  </si>
  <si>
    <t>Ḍ</t>
  </si>
  <si>
    <t>Ṇ</t>
  </si>
  <si>
    <t>ṇ</t>
  </si>
  <si>
    <t>Ḿ</t>
  </si>
  <si>
    <t>Ṡ</t>
  </si>
  <si>
    <t>ṙ</t>
  </si>
  <si>
    <t>Ṙ</t>
  </si>
  <si>
    <t>ġ</t>
  </si>
  <si>
    <t>Ġ</t>
  </si>
  <si>
    <t>Ṁ</t>
  </si>
  <si>
    <t>Ḿ̇</t>
  </si>
  <si>
    <t>Ṗ</t>
  </si>
  <si>
    <t>ḋ</t>
  </si>
  <si>
    <t>Ḋ</t>
  </si>
  <si>
    <t>ṅ</t>
  </si>
  <si>
    <t>Ṅ</t>
  </si>
  <si>
    <t>ṠṘṠ</t>
  </si>
  <si>
    <t>ṠNṠ</t>
  </si>
  <si>
    <t>NDN</t>
  </si>
  <si>
    <t>DPD</t>
  </si>
  <si>
    <t>PḾP</t>
  </si>
  <si>
    <t>ḾGḾ</t>
  </si>
  <si>
    <t>GRG</t>
  </si>
  <si>
    <t>RSR</t>
  </si>
  <si>
    <t>SṆS</t>
  </si>
  <si>
    <t>Avaroh</t>
  </si>
  <si>
    <t>Pattern</t>
  </si>
  <si>
    <t>ṆRGṆṆGRṆ</t>
  </si>
  <si>
    <t>RGḾRRḾGR</t>
  </si>
  <si>
    <t>GḾPGGPḾG</t>
  </si>
  <si>
    <t>ḾPDḾḾDPḾ</t>
  </si>
  <si>
    <t>PDNPPNDP</t>
  </si>
  <si>
    <t>DNṠDDṠND</t>
  </si>
  <si>
    <t>NṠṘNNṘṠN</t>
  </si>
  <si>
    <t>ṠṘĠṠṠĠṘṠ</t>
  </si>
  <si>
    <t>ṠNDṠṠDNṠ</t>
  </si>
  <si>
    <t>NDPNNPDN</t>
  </si>
  <si>
    <t>DPḾDDḾPD</t>
  </si>
  <si>
    <t>PḾGPPGḾP</t>
  </si>
  <si>
    <t>ḾGRḾḾRGḾ</t>
  </si>
  <si>
    <t>GRSGGSRG</t>
  </si>
  <si>
    <t>RSṆRRṆSR</t>
  </si>
  <si>
    <t>SṆḌSSḌṆS</t>
  </si>
  <si>
    <t>ṆRRGGRRṆ</t>
  </si>
  <si>
    <t>RGGḾḾGGR</t>
  </si>
  <si>
    <t>GḾḾPPḾḾG</t>
  </si>
  <si>
    <t>ḾPPDDPPḾ</t>
  </si>
  <si>
    <t>PDDNNDDP</t>
  </si>
  <si>
    <t>DNNṠṠNND</t>
  </si>
  <si>
    <t>NṠṠṘṘṠṠN</t>
  </si>
  <si>
    <t>ṠṘṘĠĠṘṘṠ</t>
  </si>
  <si>
    <t>ṠNNDDNNṠ</t>
  </si>
  <si>
    <t>NDDPPDDN</t>
  </si>
  <si>
    <t>DPPḾḾPPD</t>
  </si>
  <si>
    <t>PḾḾGGḾḾP</t>
  </si>
  <si>
    <t>ḾGGRRGGḾ</t>
  </si>
  <si>
    <t>GRRSSRRG</t>
  </si>
  <si>
    <t>RSSṆṆSSR</t>
  </si>
  <si>
    <t>SṆṆḌḌṆṆS</t>
  </si>
  <si>
    <t>ṆRGGṆGRṆ</t>
  </si>
  <si>
    <t>RGḾḾRḾGR</t>
  </si>
  <si>
    <t>GḾPPGPḾG</t>
  </si>
  <si>
    <t>ḾPDDḾDPḾ</t>
  </si>
  <si>
    <t>PDNNPNDP</t>
  </si>
  <si>
    <t>DNṠṠDṠND</t>
  </si>
  <si>
    <t>NṠṘṘNṘṠN</t>
  </si>
  <si>
    <t>ṠṘĠĠṠĠṘṠ</t>
  </si>
  <si>
    <t>ṠNDDṠDNṠ</t>
  </si>
  <si>
    <t>NDPPNPDN</t>
  </si>
  <si>
    <t>DPḾḾDḾPD</t>
  </si>
  <si>
    <t>PḾGGPGḾP</t>
  </si>
  <si>
    <t>ḾGRRḾRGḾ</t>
  </si>
  <si>
    <t>GRSSGSRG</t>
  </si>
  <si>
    <t>RSṆṆRṆSR</t>
  </si>
  <si>
    <t>SṆḌḌSḌṆS</t>
  </si>
  <si>
    <t>ṆGGṆṆRRṆ</t>
  </si>
  <si>
    <t>RḾḾRRGGR</t>
  </si>
  <si>
    <t>GPPGGḾḾG</t>
  </si>
  <si>
    <t>ḾDDḾḾPPḾ</t>
  </si>
  <si>
    <t>PNNPPDDP</t>
  </si>
  <si>
    <t>DṠṠDDNND</t>
  </si>
  <si>
    <t>NṘṘNNṠṠN</t>
  </si>
  <si>
    <t>ṠĠĠṠṠṘṘṠ</t>
  </si>
  <si>
    <t>ṠDDṠṠNNṠ</t>
  </si>
  <si>
    <t>NPPNNDDN</t>
  </si>
  <si>
    <t>DḾḾDDPPD</t>
  </si>
  <si>
    <t>PGGPPḾḾP</t>
  </si>
  <si>
    <t>ḾRRḾḾGGḾ</t>
  </si>
  <si>
    <t>GSSGGRRG</t>
  </si>
  <si>
    <t>RṆṆRRSSR</t>
  </si>
  <si>
    <t>SḌḌSSṆṆS</t>
  </si>
  <si>
    <t>ṆRRṆGRRṆ</t>
  </si>
  <si>
    <t>RGGRḾGGR</t>
  </si>
  <si>
    <t>GḾḾGPḾḾG</t>
  </si>
  <si>
    <t>ḾPPḾDPPḾ</t>
  </si>
  <si>
    <t>PDDPNDDP</t>
  </si>
  <si>
    <t>DNNDṠNND</t>
  </si>
  <si>
    <t>NṠṠNṘṠṠN</t>
  </si>
  <si>
    <t>ṠṘṘṠĠṘṘṠ</t>
  </si>
  <si>
    <t>ṠNNṠDNNṠ</t>
  </si>
  <si>
    <t>NDDNPDDN</t>
  </si>
  <si>
    <t>DPPDḾPPD</t>
  </si>
  <si>
    <t>PḾḾPGḾḾP</t>
  </si>
  <si>
    <t>ḾGGḾRGGḾ</t>
  </si>
  <si>
    <t>GRRGSRRG</t>
  </si>
  <si>
    <t>RSSRṆSSR</t>
  </si>
  <si>
    <t>SṆṆSḌṆṆS</t>
  </si>
  <si>
    <t>ṆṆ</t>
  </si>
  <si>
    <t>RR</t>
  </si>
  <si>
    <t>GG</t>
  </si>
  <si>
    <t>ḾḾ</t>
  </si>
  <si>
    <t>PP</t>
  </si>
  <si>
    <t>DD</t>
  </si>
  <si>
    <t>NN</t>
  </si>
  <si>
    <t>ṠṠ</t>
  </si>
  <si>
    <t>SS</t>
  </si>
  <si>
    <t>ṆṆṆṆ</t>
  </si>
  <si>
    <t>RRRR</t>
  </si>
  <si>
    <t>GGGG</t>
  </si>
  <si>
    <t>ḾḾḾḾ</t>
  </si>
  <si>
    <t>PPPP</t>
  </si>
  <si>
    <t>DDDD</t>
  </si>
  <si>
    <t>NNNN</t>
  </si>
  <si>
    <t>ṠṠṠṠ</t>
  </si>
  <si>
    <t>SSSS</t>
  </si>
  <si>
    <t>ṆRṆṆ</t>
  </si>
  <si>
    <t>RGRR</t>
  </si>
  <si>
    <t>GḾGG</t>
  </si>
  <si>
    <t>ḾPḾḾ</t>
  </si>
  <si>
    <t>PDPP</t>
  </si>
  <si>
    <t>DNDD</t>
  </si>
  <si>
    <t>NṠNN</t>
  </si>
  <si>
    <t>ṠṘṠṠ</t>
  </si>
  <si>
    <t>ṠNṠṠ</t>
  </si>
  <si>
    <t>NDNN</t>
  </si>
  <si>
    <t>DPDD</t>
  </si>
  <si>
    <t>PḾPP</t>
  </si>
  <si>
    <t>ḾGḾḾ</t>
  </si>
  <si>
    <t>GRGG</t>
  </si>
  <si>
    <t>RSRR</t>
  </si>
  <si>
    <t>SṆSS</t>
  </si>
  <si>
    <t>ṆRRṆ</t>
  </si>
  <si>
    <t>RGGR</t>
  </si>
  <si>
    <t>GḾḾG</t>
  </si>
  <si>
    <t>ḾPPḾ</t>
  </si>
  <si>
    <t>PDDP</t>
  </si>
  <si>
    <t>DNND</t>
  </si>
  <si>
    <t>NṠṠN</t>
  </si>
  <si>
    <t>ṠṘṘṠ</t>
  </si>
  <si>
    <t>ṠNNṠ</t>
  </si>
  <si>
    <t>NDDN</t>
  </si>
  <si>
    <t>DPPD</t>
  </si>
  <si>
    <t>PḾḾP</t>
  </si>
  <si>
    <t>ḾGGḾ</t>
  </si>
  <si>
    <t>GRRG</t>
  </si>
  <si>
    <t>RSSR</t>
  </si>
  <si>
    <t>SṆṆS</t>
  </si>
  <si>
    <t>ṆGRṆ</t>
  </si>
  <si>
    <t>RḾGR</t>
  </si>
  <si>
    <t>GPḾG</t>
  </si>
  <si>
    <t>ḾDPḾ</t>
  </si>
  <si>
    <t>PNDP</t>
  </si>
  <si>
    <t>DṠND</t>
  </si>
  <si>
    <t>NṘṠN</t>
  </si>
  <si>
    <t>ṠĠṘṠ</t>
  </si>
  <si>
    <t>ṠDNṠ</t>
  </si>
  <si>
    <t>NPDN</t>
  </si>
  <si>
    <t>DḾPD</t>
  </si>
  <si>
    <t>PGḾP</t>
  </si>
  <si>
    <t>ḾRGḾ</t>
  </si>
  <si>
    <t>GSRG</t>
  </si>
  <si>
    <t>RṆSR</t>
  </si>
  <si>
    <t>SḌṆS</t>
  </si>
  <si>
    <t>ṆRṆG</t>
  </si>
  <si>
    <t>RGRḾ</t>
  </si>
  <si>
    <t>GḾGP</t>
  </si>
  <si>
    <t>ḾPḾD</t>
  </si>
  <si>
    <t>PDPN</t>
  </si>
  <si>
    <t>DNDṠ</t>
  </si>
  <si>
    <t>NṠNṘ</t>
  </si>
  <si>
    <t>ṠṘṠĠ</t>
  </si>
  <si>
    <t>ṠNṠD</t>
  </si>
  <si>
    <t>NDNP</t>
  </si>
  <si>
    <t>DPDḾ</t>
  </si>
  <si>
    <t>PḾPG</t>
  </si>
  <si>
    <t>ḾGḾR</t>
  </si>
  <si>
    <t>GRGS</t>
  </si>
  <si>
    <t>RSRṆ</t>
  </si>
  <si>
    <t>SṆSḌ</t>
  </si>
  <si>
    <t>ṆRGṆ</t>
  </si>
  <si>
    <t>RGḾR</t>
  </si>
  <si>
    <t>GḾPG</t>
  </si>
  <si>
    <t>ḾPDḾ</t>
  </si>
  <si>
    <t>PDNP</t>
  </si>
  <si>
    <t>DNṠD</t>
  </si>
  <si>
    <t>NṠṘN</t>
  </si>
  <si>
    <t>ṠṘĠṠ</t>
  </si>
  <si>
    <t>ṠNDṠ</t>
  </si>
  <si>
    <t>NDPN</t>
  </si>
  <si>
    <t>DPḾD</t>
  </si>
  <si>
    <t>PḾGP</t>
  </si>
  <si>
    <t>ḾGRḾ</t>
  </si>
  <si>
    <t>GRSG</t>
  </si>
  <si>
    <t>RSṆR</t>
  </si>
  <si>
    <t>SṆḌS</t>
  </si>
  <si>
    <t>ṆRGḾ</t>
  </si>
  <si>
    <t>RGḾP</t>
  </si>
  <si>
    <t>GḾPD</t>
  </si>
  <si>
    <t>ḾPDN</t>
  </si>
  <si>
    <t>PDNṠ</t>
  </si>
  <si>
    <t>DNṠṘ</t>
  </si>
  <si>
    <t>NṠṘĠ</t>
  </si>
  <si>
    <t>ṠṘĠḾ̇</t>
  </si>
  <si>
    <t>ṠNDP</t>
  </si>
  <si>
    <t>NDPḾ</t>
  </si>
  <si>
    <t>DPḾG</t>
  </si>
  <si>
    <t>PḾGR</t>
  </si>
  <si>
    <t>ḾGRS</t>
  </si>
  <si>
    <t>GRSṆ</t>
  </si>
  <si>
    <t>RSṆḌ</t>
  </si>
  <si>
    <t>SṆḌP̣</t>
  </si>
  <si>
    <t>ṆRGṆGGRṆ</t>
  </si>
  <si>
    <t>RGḾRḾḾGR</t>
  </si>
  <si>
    <t>GḾPGPPḾG</t>
  </si>
  <si>
    <t>ḾPDḾDDPḾ</t>
  </si>
  <si>
    <t>PDNPNNDP</t>
  </si>
  <si>
    <t>DNṠDṠṠND</t>
  </si>
  <si>
    <t>NṠṘNṘṘṠN</t>
  </si>
  <si>
    <t>ṠṘĠṠĠĠṘṠ</t>
  </si>
  <si>
    <t>ṠNDṠDDNṠ</t>
  </si>
  <si>
    <t>NDPNPPDN</t>
  </si>
  <si>
    <t>DPḾDḾḾPD</t>
  </si>
  <si>
    <t>PḾGPGGḾP</t>
  </si>
  <si>
    <t>ḾGRḾRRGḾ</t>
  </si>
  <si>
    <t>GRSGSSRG</t>
  </si>
  <si>
    <t>RSṆRṆṆSR</t>
  </si>
  <si>
    <t>SṆḌSḌḌṆS</t>
  </si>
  <si>
    <t>ṆGRGṆRṆṆ</t>
  </si>
  <si>
    <t>RḾGḾRGRR</t>
  </si>
  <si>
    <t>GPḾPGḾGG</t>
  </si>
  <si>
    <t>ḾDPDḾPḾḾ</t>
  </si>
  <si>
    <t>PNDNPDPP</t>
  </si>
  <si>
    <t>DṠNṠDNDD</t>
  </si>
  <si>
    <t>NṘṠṘNṠNN</t>
  </si>
  <si>
    <t>ṠĠṘĠṠṘṠṠ</t>
  </si>
  <si>
    <t>ṠDNDṠNṠṠ</t>
  </si>
  <si>
    <t>NPDPNDNN</t>
  </si>
  <si>
    <t>DḾPḾDPDD</t>
  </si>
  <si>
    <t>PGḾGPḾPP</t>
  </si>
  <si>
    <t>ḾRGRḾGḾḾ</t>
  </si>
  <si>
    <t>GSRSGRGG</t>
  </si>
  <si>
    <t>RṆSṆRSRR</t>
  </si>
  <si>
    <t>SḌṆḌSṆSS</t>
  </si>
  <si>
    <t>ṆRGṆRGRṆ</t>
  </si>
  <si>
    <t>RGḾRGḾGR</t>
  </si>
  <si>
    <t>GḾPGḾPḾG</t>
  </si>
  <si>
    <t>ḾPDḾPDPḾ</t>
  </si>
  <si>
    <t>PDNPDNDP</t>
  </si>
  <si>
    <t>DNṠDNṠND</t>
  </si>
  <si>
    <t>NṠṘNṠṘṠN</t>
  </si>
  <si>
    <t>ṠṘĠṠṘĠṘṠ</t>
  </si>
  <si>
    <t>ṠNDṠNDNṠ</t>
  </si>
  <si>
    <t>NDPNDPDN</t>
  </si>
  <si>
    <t>DPḾDPḾPD</t>
  </si>
  <si>
    <t>PḾGPḾGḾP</t>
  </si>
  <si>
    <t>ḾGRḾGRGḾ</t>
  </si>
  <si>
    <t>GRSGRSRG</t>
  </si>
  <si>
    <t>RSṆRSṆSR</t>
  </si>
  <si>
    <t>SṆḌSṆḌṆS</t>
  </si>
  <si>
    <t>C#</t>
  </si>
  <si>
    <t>Bilawal</t>
  </si>
  <si>
    <t>Bhoopali</t>
  </si>
  <si>
    <t>Vibhas</t>
  </si>
  <si>
    <t>Bhupeshwari</t>
  </si>
  <si>
    <t>Shivranjini</t>
  </si>
  <si>
    <t>Khamaj</t>
  </si>
  <si>
    <t>Bhairav</t>
  </si>
  <si>
    <t>Bhairavi</t>
  </si>
  <si>
    <t>Malkauns</t>
  </si>
  <si>
    <t>Charukeshi</t>
  </si>
  <si>
    <t>Bihag</t>
  </si>
  <si>
    <t>Bhimpalasi</t>
  </si>
  <si>
    <t>Todi</t>
  </si>
  <si>
    <t>D#</t>
  </si>
  <si>
    <t>F#</t>
  </si>
  <si>
    <t>G#</t>
  </si>
  <si>
    <t>A#</t>
  </si>
  <si>
    <t>XMLNotation</t>
  </si>
  <si>
    <t>SequenceStart</t>
  </si>
  <si>
    <t>Concat</t>
  </si>
  <si>
    <t>OctaveStart</t>
  </si>
  <si>
    <t>LyricalNote(Always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</si>
</sst>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/>
      <name val="Courier New"/>
    </font>
    <font>
      <sz val="11"/>
      <color theme="1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2" fillId="2" borderId="0" xfId="0" applyFont="1" applyFill="1"/>
    <xf numFmtId="0" fontId="0" fillId="3" borderId="2" xfId="0" applyFill="1" applyBorder="1"/>
    <xf numFmtId="0" fontId="1" fillId="4" borderId="0" xfId="0" applyFont="1" applyFill="1"/>
    <xf numFmtId="0" fontId="1" fillId="0" borderId="0" xfId="0" applyFont="1"/>
    <xf numFmtId="0" fontId="4" fillId="0" borderId="3" xfId="0" applyFont="1" applyBorder="1"/>
    <xf numFmtId="0" fontId="4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5" xfId="0" applyFont="1" applyBorder="1"/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792E-7F51-410D-A42F-596195B3E464}">
  <dimension ref="A1:C37"/>
  <sheetViews>
    <sheetView workbookViewId="0">
      <selection activeCell="B27" sqref="B27"/>
    </sheetView>
  </sheetViews>
  <sheetFormatPr defaultRowHeight="15" x14ac:dyDescent="0.25"/>
  <cols>
    <col min="2" max="2" width="8.85546875" bestFit="1" customWidth="1"/>
  </cols>
  <sheetData>
    <row r="1" spans="1:3" x14ac:dyDescent="0.25">
      <c r="A1" t="s">
        <v>44</v>
      </c>
      <c r="B1" t="s">
        <v>58</v>
      </c>
      <c r="C1" t="s">
        <v>4</v>
      </c>
    </row>
    <row r="2" spans="1:3" x14ac:dyDescent="0.25">
      <c r="A2">
        <v>1</v>
      </c>
      <c r="B2" s="1" t="s">
        <v>59</v>
      </c>
      <c r="C2" t="s">
        <v>13</v>
      </c>
    </row>
    <row r="3" spans="1:3" x14ac:dyDescent="0.25">
      <c r="A3">
        <v>2</v>
      </c>
      <c r="B3" t="s">
        <v>60</v>
      </c>
      <c r="C3" t="s">
        <v>14</v>
      </c>
    </row>
    <row r="4" spans="1:3" x14ac:dyDescent="0.25">
      <c r="A4">
        <v>3</v>
      </c>
      <c r="B4" t="s">
        <v>61</v>
      </c>
      <c r="C4" t="s">
        <v>15</v>
      </c>
    </row>
    <row r="5" spans="1:3" x14ac:dyDescent="0.25">
      <c r="A5">
        <v>4</v>
      </c>
      <c r="B5" t="s">
        <v>62</v>
      </c>
      <c r="C5" t="s">
        <v>16</v>
      </c>
    </row>
    <row r="6" spans="1:3" x14ac:dyDescent="0.25">
      <c r="A6">
        <v>5</v>
      </c>
      <c r="B6" t="s">
        <v>63</v>
      </c>
      <c r="C6" t="s">
        <v>17</v>
      </c>
    </row>
    <row r="7" spans="1:3" x14ac:dyDescent="0.25">
      <c r="A7">
        <v>6</v>
      </c>
      <c r="B7" t="s">
        <v>64</v>
      </c>
      <c r="C7" t="s">
        <v>54</v>
      </c>
    </row>
    <row r="8" spans="1:3" x14ac:dyDescent="0.25">
      <c r="A8">
        <v>7</v>
      </c>
      <c r="B8" t="s">
        <v>65</v>
      </c>
      <c r="C8" t="s">
        <v>19</v>
      </c>
    </row>
    <row r="9" spans="1:3" x14ac:dyDescent="0.25">
      <c r="A9">
        <v>8</v>
      </c>
      <c r="B9" t="s">
        <v>66</v>
      </c>
      <c r="C9" t="s">
        <v>20</v>
      </c>
    </row>
    <row r="10" spans="1:3" x14ac:dyDescent="0.25">
      <c r="A10">
        <v>9</v>
      </c>
      <c r="B10" t="s">
        <v>67</v>
      </c>
      <c r="C10" t="s">
        <v>21</v>
      </c>
    </row>
    <row r="11" spans="1:3" x14ac:dyDescent="0.25">
      <c r="A11">
        <v>10</v>
      </c>
      <c r="B11" t="s">
        <v>68</v>
      </c>
      <c r="C11" t="s">
        <v>22</v>
      </c>
    </row>
    <row r="12" spans="1:3" x14ac:dyDescent="0.25">
      <c r="A12">
        <v>11</v>
      </c>
      <c r="B12" t="s">
        <v>70</v>
      </c>
      <c r="C12" t="s">
        <v>23</v>
      </c>
    </row>
    <row r="13" spans="1:3" x14ac:dyDescent="0.25">
      <c r="A13">
        <v>12</v>
      </c>
      <c r="B13" t="s">
        <v>69</v>
      </c>
      <c r="C13" t="s">
        <v>24</v>
      </c>
    </row>
    <row r="14" spans="1:3" x14ac:dyDescent="0.25">
      <c r="A14">
        <v>13</v>
      </c>
      <c r="B14" t="s">
        <v>25</v>
      </c>
      <c r="C14" t="s">
        <v>25</v>
      </c>
    </row>
    <row r="15" spans="1:3" x14ac:dyDescent="0.25">
      <c r="A15">
        <v>14</v>
      </c>
      <c r="B15" t="s">
        <v>26</v>
      </c>
      <c r="C15" t="s">
        <v>26</v>
      </c>
    </row>
    <row r="16" spans="1:3" x14ac:dyDescent="0.25">
      <c r="A16">
        <v>15</v>
      </c>
      <c r="B16" t="s">
        <v>27</v>
      </c>
      <c r="C16" t="s">
        <v>27</v>
      </c>
    </row>
    <row r="17" spans="1:3" x14ac:dyDescent="0.25">
      <c r="A17">
        <v>16</v>
      </c>
      <c r="B17" t="s">
        <v>28</v>
      </c>
      <c r="C17" t="s">
        <v>28</v>
      </c>
    </row>
    <row r="18" spans="1:3" x14ac:dyDescent="0.25">
      <c r="A18">
        <v>17</v>
      </c>
      <c r="B18" t="s">
        <v>10</v>
      </c>
      <c r="C18" t="s">
        <v>10</v>
      </c>
    </row>
    <row r="19" spans="1:3" x14ac:dyDescent="0.25">
      <c r="A19">
        <v>18</v>
      </c>
      <c r="B19" t="s">
        <v>18</v>
      </c>
      <c r="C19" t="s">
        <v>55</v>
      </c>
    </row>
    <row r="20" spans="1:3" x14ac:dyDescent="0.25">
      <c r="A20">
        <v>19</v>
      </c>
      <c r="B20" t="s">
        <v>71</v>
      </c>
      <c r="C20" t="s">
        <v>18</v>
      </c>
    </row>
    <row r="21" spans="1:3" x14ac:dyDescent="0.25">
      <c r="A21">
        <v>20</v>
      </c>
      <c r="B21" t="s">
        <v>20</v>
      </c>
      <c r="C21" t="s">
        <v>20</v>
      </c>
    </row>
    <row r="22" spans="1:3" x14ac:dyDescent="0.25">
      <c r="A22">
        <v>21</v>
      </c>
      <c r="B22" t="s">
        <v>29</v>
      </c>
      <c r="C22" t="s">
        <v>29</v>
      </c>
    </row>
    <row r="23" spans="1:3" x14ac:dyDescent="0.25">
      <c r="A23">
        <v>22</v>
      </c>
      <c r="B23" t="s">
        <v>7</v>
      </c>
      <c r="C23" t="s">
        <v>7</v>
      </c>
    </row>
    <row r="24" spans="1:3" x14ac:dyDescent="0.25">
      <c r="A24">
        <v>23</v>
      </c>
      <c r="B24" t="s">
        <v>30</v>
      </c>
      <c r="C24" t="s">
        <v>30</v>
      </c>
    </row>
    <row r="25" spans="1:3" x14ac:dyDescent="0.25">
      <c r="A25">
        <v>24</v>
      </c>
      <c r="B25" t="s">
        <v>31</v>
      </c>
      <c r="C25" t="s">
        <v>31</v>
      </c>
    </row>
    <row r="26" spans="1:3" x14ac:dyDescent="0.25">
      <c r="A26">
        <v>25</v>
      </c>
      <c r="B26" t="s">
        <v>72</v>
      </c>
      <c r="C26" t="s">
        <v>32</v>
      </c>
    </row>
    <row r="27" spans="1:3" x14ac:dyDescent="0.25">
      <c r="A27">
        <v>26</v>
      </c>
      <c r="B27" t="s">
        <v>73</v>
      </c>
      <c r="C27" t="s">
        <v>33</v>
      </c>
    </row>
    <row r="28" spans="1:3" x14ac:dyDescent="0.25">
      <c r="A28">
        <v>27</v>
      </c>
      <c r="B28" t="s">
        <v>74</v>
      </c>
      <c r="C28" t="s">
        <v>34</v>
      </c>
    </row>
    <row r="29" spans="1:3" x14ac:dyDescent="0.25">
      <c r="A29">
        <v>28</v>
      </c>
      <c r="B29" t="s">
        <v>75</v>
      </c>
      <c r="C29" t="s">
        <v>35</v>
      </c>
    </row>
    <row r="30" spans="1:3" x14ac:dyDescent="0.25">
      <c r="A30">
        <v>29</v>
      </c>
      <c r="B30" t="s">
        <v>76</v>
      </c>
      <c r="C30" t="s">
        <v>36</v>
      </c>
    </row>
    <row r="31" spans="1:3" x14ac:dyDescent="0.25">
      <c r="A31">
        <v>30</v>
      </c>
      <c r="B31" t="s">
        <v>77</v>
      </c>
      <c r="C31" t="s">
        <v>56</v>
      </c>
    </row>
    <row r="32" spans="1:3" x14ac:dyDescent="0.25">
      <c r="A32">
        <v>31</v>
      </c>
      <c r="B32" t="s">
        <v>78</v>
      </c>
      <c r="C32" t="s">
        <v>37</v>
      </c>
    </row>
    <row r="33" spans="1:3" x14ac:dyDescent="0.25">
      <c r="A33">
        <v>32</v>
      </c>
      <c r="B33" t="s">
        <v>79</v>
      </c>
      <c r="C33" t="s">
        <v>20</v>
      </c>
    </row>
    <row r="34" spans="1:3" x14ac:dyDescent="0.25">
      <c r="A34">
        <v>33</v>
      </c>
      <c r="B34" t="s">
        <v>80</v>
      </c>
      <c r="C34" t="s">
        <v>38</v>
      </c>
    </row>
    <row r="35" spans="1:3" x14ac:dyDescent="0.25">
      <c r="A35">
        <v>34</v>
      </c>
      <c r="B35" t="s">
        <v>81</v>
      </c>
      <c r="C35" t="s">
        <v>39</v>
      </c>
    </row>
    <row r="36" spans="1:3" x14ac:dyDescent="0.25">
      <c r="A36">
        <v>35</v>
      </c>
      <c r="B36" t="s">
        <v>82</v>
      </c>
      <c r="C36" t="s">
        <v>40</v>
      </c>
    </row>
    <row r="37" spans="1:3" x14ac:dyDescent="0.25">
      <c r="A37">
        <v>36</v>
      </c>
      <c r="B37" t="s">
        <v>83</v>
      </c>
      <c r="C3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0A05-92F3-4E37-86B6-0ADCE758EBAD}">
  <dimension ref="A1:D203"/>
  <sheetViews>
    <sheetView workbookViewId="0"/>
  </sheetViews>
  <sheetFormatPr defaultRowHeight="15" x14ac:dyDescent="0.25"/>
  <cols>
    <col min="2" max="2" width="9.7109375" bestFit="1" customWidth="1"/>
    <col min="3" max="3" width="13.7109375" bestFit="1" customWidth="1"/>
  </cols>
  <sheetData>
    <row r="1" spans="1:4" x14ac:dyDescent="0.25">
      <c r="A1" t="s">
        <v>42</v>
      </c>
      <c r="B1" t="s">
        <v>58</v>
      </c>
      <c r="C1" t="s">
        <v>45</v>
      </c>
      <c r="D1" t="s">
        <v>4</v>
      </c>
    </row>
    <row r="2" spans="1:4" x14ac:dyDescent="0.25">
      <c r="A2" t="s">
        <v>46</v>
      </c>
      <c r="B2" s="8" t="s">
        <v>69</v>
      </c>
      <c r="C2" t="s">
        <v>43</v>
      </c>
      <c r="D2" t="str">
        <f>VLOOKUP(B2,PitchNotations!B:C,2,FALSE)</f>
        <v>n.</v>
      </c>
    </row>
    <row r="3" spans="1:4" x14ac:dyDescent="0.25">
      <c r="A3" t="s">
        <v>46</v>
      </c>
      <c r="B3" s="6" t="s">
        <v>27</v>
      </c>
      <c r="C3" t="s">
        <v>43</v>
      </c>
      <c r="D3" t="str">
        <f>VLOOKUP(B3,PitchNotations!B:C,2,FALSE)</f>
        <v>r</v>
      </c>
    </row>
    <row r="4" spans="1:4" x14ac:dyDescent="0.25">
      <c r="A4" t="s">
        <v>46</v>
      </c>
      <c r="B4" s="6" t="s">
        <v>10</v>
      </c>
      <c r="C4" t="s">
        <v>43</v>
      </c>
      <c r="D4" t="str">
        <f>VLOOKUP(B4,PitchNotations!B:C,2,FALSE)</f>
        <v>g</v>
      </c>
    </row>
    <row r="5" spans="1:4" x14ac:dyDescent="0.25">
      <c r="A5" t="s">
        <v>46</v>
      </c>
      <c r="B5" s="6" t="s">
        <v>71</v>
      </c>
      <c r="C5" t="s">
        <v>43</v>
      </c>
      <c r="D5" t="str">
        <f>VLOOKUP(B5,PitchNotations!B:C,2,FALSE)</f>
        <v>M</v>
      </c>
    </row>
    <row r="6" spans="1:4" x14ac:dyDescent="0.25">
      <c r="A6" t="s">
        <v>46</v>
      </c>
      <c r="B6" s="6" t="s">
        <v>20</v>
      </c>
      <c r="C6" t="s">
        <v>43</v>
      </c>
      <c r="D6" t="str">
        <f>VLOOKUP(B6,PitchNotations!B:C,2,FALSE)</f>
        <v>P</v>
      </c>
    </row>
    <row r="7" spans="1:4" x14ac:dyDescent="0.25">
      <c r="A7" t="s">
        <v>46</v>
      </c>
      <c r="B7" s="6" t="s">
        <v>7</v>
      </c>
      <c r="C7" t="s">
        <v>43</v>
      </c>
      <c r="D7" t="str">
        <f>VLOOKUP(B7,PitchNotations!B:C,2,FALSE)</f>
        <v>d</v>
      </c>
    </row>
    <row r="8" spans="1:4" x14ac:dyDescent="0.25">
      <c r="A8" t="s">
        <v>46</v>
      </c>
      <c r="B8" s="6" t="s">
        <v>31</v>
      </c>
      <c r="C8" t="s">
        <v>43</v>
      </c>
      <c r="D8" t="str">
        <f>VLOOKUP(B8,PitchNotations!B:C,2,FALSE)</f>
        <v>n</v>
      </c>
    </row>
    <row r="9" spans="1:4" x14ac:dyDescent="0.25">
      <c r="A9" t="s">
        <v>46</v>
      </c>
      <c r="B9" s="6" t="s">
        <v>72</v>
      </c>
      <c r="C9" t="s">
        <v>43</v>
      </c>
      <c r="D9" t="str">
        <f>VLOOKUP(B9,PitchNotations!B:C,2,FALSE)</f>
        <v>S'</v>
      </c>
    </row>
    <row r="10" spans="1:4" x14ac:dyDescent="0.25">
      <c r="A10" t="s">
        <v>46</v>
      </c>
      <c r="B10" s="9" t="s">
        <v>72</v>
      </c>
      <c r="C10" t="s">
        <v>93</v>
      </c>
      <c r="D10" t="str">
        <f>VLOOKUP(B10,PitchNotations!B:C,2,FALSE)</f>
        <v>S'</v>
      </c>
    </row>
    <row r="11" spans="1:4" x14ac:dyDescent="0.25">
      <c r="A11" t="s">
        <v>46</v>
      </c>
      <c r="B11" s="7" t="s">
        <v>31</v>
      </c>
      <c r="C11" t="s">
        <v>93</v>
      </c>
      <c r="D11" t="str">
        <f>VLOOKUP(B11,PitchNotations!B:C,2,FALSE)</f>
        <v>n</v>
      </c>
    </row>
    <row r="12" spans="1:4" x14ac:dyDescent="0.25">
      <c r="A12" t="s">
        <v>46</v>
      </c>
      <c r="B12" s="7" t="s">
        <v>7</v>
      </c>
      <c r="C12" t="s">
        <v>93</v>
      </c>
      <c r="D12" t="str">
        <f>VLOOKUP(B12,PitchNotations!B:C,2,FALSE)</f>
        <v>d</v>
      </c>
    </row>
    <row r="13" spans="1:4" x14ac:dyDescent="0.25">
      <c r="A13" t="s">
        <v>46</v>
      </c>
      <c r="B13" s="7" t="s">
        <v>20</v>
      </c>
      <c r="C13" t="s">
        <v>93</v>
      </c>
      <c r="D13" t="str">
        <f>VLOOKUP(B13,PitchNotations!B:C,2,FALSE)</f>
        <v>P</v>
      </c>
    </row>
    <row r="14" spans="1:4" x14ac:dyDescent="0.25">
      <c r="A14" t="s">
        <v>46</v>
      </c>
      <c r="B14" s="7" t="s">
        <v>71</v>
      </c>
      <c r="C14" t="s">
        <v>93</v>
      </c>
      <c r="D14" t="str">
        <f>VLOOKUP(B14,PitchNotations!B:C,2,FALSE)</f>
        <v>M</v>
      </c>
    </row>
    <row r="15" spans="1:4" x14ac:dyDescent="0.25">
      <c r="A15" t="s">
        <v>46</v>
      </c>
      <c r="B15" s="7" t="s">
        <v>10</v>
      </c>
      <c r="C15" t="s">
        <v>93</v>
      </c>
      <c r="D15" t="str">
        <f>VLOOKUP(B15,PitchNotations!B:C,2,FALSE)</f>
        <v>g</v>
      </c>
    </row>
    <row r="16" spans="1:4" x14ac:dyDescent="0.25">
      <c r="A16" t="s">
        <v>46</v>
      </c>
      <c r="B16" s="7" t="s">
        <v>27</v>
      </c>
      <c r="C16" t="s">
        <v>93</v>
      </c>
      <c r="D16" t="str">
        <f>VLOOKUP(B16,PitchNotations!B:C,2,FALSE)</f>
        <v>r</v>
      </c>
    </row>
    <row r="17" spans="1:4" x14ac:dyDescent="0.25">
      <c r="A17" t="s">
        <v>46</v>
      </c>
      <c r="B17" s="7" t="s">
        <v>25</v>
      </c>
      <c r="C17" t="s">
        <v>93</v>
      </c>
      <c r="D17" t="str">
        <f>VLOOKUP(B17,PitchNotations!B:C,2,FALSE)</f>
        <v>S</v>
      </c>
    </row>
    <row r="18" spans="1:4" x14ac:dyDescent="0.25">
      <c r="A18" t="s">
        <v>338</v>
      </c>
      <c r="B18" s="6" t="s">
        <v>25</v>
      </c>
      <c r="C18" t="s">
        <v>43</v>
      </c>
      <c r="D18" t="str">
        <f>VLOOKUP(B18,PitchNotations!B:C,2,FALSE)</f>
        <v>S</v>
      </c>
    </row>
    <row r="19" spans="1:4" x14ac:dyDescent="0.25">
      <c r="A19" t="s">
        <v>338</v>
      </c>
      <c r="B19" s="6" t="s">
        <v>27</v>
      </c>
      <c r="C19" t="s">
        <v>43</v>
      </c>
      <c r="D19" t="str">
        <f>VLOOKUP(B19,PitchNotations!B:C,2,FALSE)</f>
        <v>r</v>
      </c>
    </row>
    <row r="20" spans="1:4" x14ac:dyDescent="0.25">
      <c r="A20" t="s">
        <v>338</v>
      </c>
      <c r="B20" s="6" t="s">
        <v>10</v>
      </c>
      <c r="C20" t="s">
        <v>43</v>
      </c>
      <c r="D20" t="str">
        <f>VLOOKUP(B20,PitchNotations!B:C,2,FALSE)</f>
        <v>g</v>
      </c>
    </row>
    <row r="21" spans="1:4" x14ac:dyDescent="0.25">
      <c r="A21" t="s">
        <v>338</v>
      </c>
      <c r="B21" s="6" t="s">
        <v>18</v>
      </c>
      <c r="C21" t="s">
        <v>43</v>
      </c>
      <c r="D21" t="str">
        <f>VLOOKUP(B21,PitchNotations!B:C,2,FALSE)</f>
        <v>m</v>
      </c>
    </row>
    <row r="22" spans="1:4" x14ac:dyDescent="0.25">
      <c r="A22" t="s">
        <v>338</v>
      </c>
      <c r="B22" s="6" t="s">
        <v>20</v>
      </c>
      <c r="C22" t="s">
        <v>43</v>
      </c>
      <c r="D22" t="str">
        <f>VLOOKUP(B22,PitchNotations!B:C,2,FALSE)</f>
        <v>P</v>
      </c>
    </row>
    <row r="23" spans="1:4" x14ac:dyDescent="0.25">
      <c r="A23" t="s">
        <v>338</v>
      </c>
      <c r="B23" s="6" t="s">
        <v>7</v>
      </c>
      <c r="C23" t="s">
        <v>43</v>
      </c>
      <c r="D23" t="str">
        <f>VLOOKUP(B23,PitchNotations!B:C,2,FALSE)</f>
        <v>d</v>
      </c>
    </row>
    <row r="24" spans="1:4" x14ac:dyDescent="0.25">
      <c r="A24" t="s">
        <v>338</v>
      </c>
      <c r="B24" s="6" t="s">
        <v>31</v>
      </c>
      <c r="C24" t="s">
        <v>43</v>
      </c>
      <c r="D24" t="str">
        <f>VLOOKUP(B24,PitchNotations!B:C,2,FALSE)</f>
        <v>n</v>
      </c>
    </row>
    <row r="25" spans="1:4" x14ac:dyDescent="0.25">
      <c r="A25" t="s">
        <v>338</v>
      </c>
      <c r="B25" s="6" t="s">
        <v>25</v>
      </c>
      <c r="C25" t="s">
        <v>43</v>
      </c>
      <c r="D25" t="str">
        <f>VLOOKUP(B25,PitchNotations!B:C,2,FALSE)</f>
        <v>S</v>
      </c>
    </row>
    <row r="26" spans="1:4" x14ac:dyDescent="0.25">
      <c r="A26" t="s">
        <v>338</v>
      </c>
      <c r="B26" s="7" t="s">
        <v>25</v>
      </c>
      <c r="C26" t="s">
        <v>93</v>
      </c>
      <c r="D26" t="str">
        <f>VLOOKUP(B26,PitchNotations!B:C,2,FALSE)</f>
        <v>S</v>
      </c>
    </row>
    <row r="27" spans="1:4" x14ac:dyDescent="0.25">
      <c r="A27" t="s">
        <v>338</v>
      </c>
      <c r="B27" s="7" t="s">
        <v>31</v>
      </c>
      <c r="C27" t="s">
        <v>93</v>
      </c>
      <c r="D27" t="str">
        <f>VLOOKUP(B27,PitchNotations!B:C,2,FALSE)</f>
        <v>n</v>
      </c>
    </row>
    <row r="28" spans="1:4" x14ac:dyDescent="0.25">
      <c r="A28" t="s">
        <v>338</v>
      </c>
      <c r="B28" s="7" t="s">
        <v>7</v>
      </c>
      <c r="C28" t="s">
        <v>93</v>
      </c>
      <c r="D28" t="str">
        <f>VLOOKUP(B28,PitchNotations!B:C,2,FALSE)</f>
        <v>d</v>
      </c>
    </row>
    <row r="29" spans="1:4" x14ac:dyDescent="0.25">
      <c r="A29" t="s">
        <v>338</v>
      </c>
      <c r="B29" s="7" t="s">
        <v>20</v>
      </c>
      <c r="C29" t="s">
        <v>93</v>
      </c>
      <c r="D29" t="str">
        <f>VLOOKUP(B29,PitchNotations!B:C,2,FALSE)</f>
        <v>P</v>
      </c>
    </row>
    <row r="30" spans="1:4" x14ac:dyDescent="0.25">
      <c r="A30" t="s">
        <v>338</v>
      </c>
      <c r="B30" s="7" t="s">
        <v>18</v>
      </c>
      <c r="C30" t="s">
        <v>93</v>
      </c>
      <c r="D30" t="str">
        <f>VLOOKUP(B30,PitchNotations!B:C,2,FALSE)</f>
        <v>m</v>
      </c>
    </row>
    <row r="31" spans="1:4" x14ac:dyDescent="0.25">
      <c r="A31" t="s">
        <v>338</v>
      </c>
      <c r="B31" s="7" t="s">
        <v>10</v>
      </c>
      <c r="C31" t="s">
        <v>93</v>
      </c>
      <c r="D31" t="str">
        <f>VLOOKUP(B31,PitchNotations!B:C,2,FALSE)</f>
        <v>g</v>
      </c>
    </row>
    <row r="32" spans="1:4" x14ac:dyDescent="0.25">
      <c r="A32" t="s">
        <v>338</v>
      </c>
      <c r="B32" s="7" t="s">
        <v>27</v>
      </c>
      <c r="C32" t="s">
        <v>93</v>
      </c>
      <c r="D32" t="str">
        <f>VLOOKUP(B32,PitchNotations!B:C,2,FALSE)</f>
        <v>r</v>
      </c>
    </row>
    <row r="33" spans="1:4" x14ac:dyDescent="0.25">
      <c r="A33" t="s">
        <v>338</v>
      </c>
      <c r="B33" s="7" t="s">
        <v>25</v>
      </c>
      <c r="C33" t="s">
        <v>93</v>
      </c>
      <c r="D33" t="str">
        <f>VLOOKUP(B33,PitchNotations!B:C,2,FALSE)</f>
        <v>S</v>
      </c>
    </row>
    <row r="34" spans="1:4" x14ac:dyDescent="0.25">
      <c r="A34" t="s">
        <v>339</v>
      </c>
      <c r="B34" s="8" t="s">
        <v>25</v>
      </c>
      <c r="C34" s="6" t="s">
        <v>43</v>
      </c>
      <c r="D34" t="str">
        <f>VLOOKUP(B34,PitchNotations!B:C,2,FALSE)</f>
        <v>S</v>
      </c>
    </row>
    <row r="35" spans="1:4" x14ac:dyDescent="0.25">
      <c r="A35" t="s">
        <v>339</v>
      </c>
      <c r="B35" s="6" t="s">
        <v>27</v>
      </c>
      <c r="C35" s="6" t="s">
        <v>43</v>
      </c>
      <c r="D35" t="str">
        <f>VLOOKUP(B35,PitchNotations!B:C,2,FALSE)</f>
        <v>r</v>
      </c>
    </row>
    <row r="36" spans="1:4" x14ac:dyDescent="0.25">
      <c r="A36" t="s">
        <v>339</v>
      </c>
      <c r="B36" s="6" t="s">
        <v>10</v>
      </c>
      <c r="C36" s="6" t="s">
        <v>43</v>
      </c>
      <c r="D36" t="str">
        <f>VLOOKUP(B36,PitchNotations!B:C,2,FALSE)</f>
        <v>g</v>
      </c>
    </row>
    <row r="37" spans="1:4" x14ac:dyDescent="0.25">
      <c r="A37" t="s">
        <v>339</v>
      </c>
      <c r="B37" s="6" t="s">
        <v>20</v>
      </c>
      <c r="C37" s="6" t="s">
        <v>43</v>
      </c>
      <c r="D37" t="str">
        <f>VLOOKUP(B37,PitchNotations!B:C,2,FALSE)</f>
        <v>P</v>
      </c>
    </row>
    <row r="38" spans="1:4" x14ac:dyDescent="0.25">
      <c r="A38" t="s">
        <v>339</v>
      </c>
      <c r="B38" s="6" t="s">
        <v>7</v>
      </c>
      <c r="C38" s="6" t="s">
        <v>43</v>
      </c>
      <c r="D38" t="str">
        <f>VLOOKUP(B38,PitchNotations!B:C,2,FALSE)</f>
        <v>d</v>
      </c>
    </row>
    <row r="39" spans="1:4" x14ac:dyDescent="0.25">
      <c r="A39" t="s">
        <v>339</v>
      </c>
      <c r="B39" s="6" t="s">
        <v>25</v>
      </c>
      <c r="C39" s="6" t="s">
        <v>43</v>
      </c>
      <c r="D39" t="str">
        <f>VLOOKUP(B39,PitchNotations!B:C,2,FALSE)</f>
        <v>S</v>
      </c>
    </row>
    <row r="40" spans="1:4" x14ac:dyDescent="0.25">
      <c r="A40" t="s">
        <v>339</v>
      </c>
      <c r="B40" s="9" t="s">
        <v>25</v>
      </c>
      <c r="C40" t="s">
        <v>93</v>
      </c>
      <c r="D40" t="str">
        <f>VLOOKUP(B40,PitchNotations!B:C,2,FALSE)</f>
        <v>S</v>
      </c>
    </row>
    <row r="41" spans="1:4" x14ac:dyDescent="0.25">
      <c r="A41" t="s">
        <v>339</v>
      </c>
      <c r="B41" s="7" t="s">
        <v>7</v>
      </c>
      <c r="C41" t="s">
        <v>93</v>
      </c>
      <c r="D41" t="str">
        <f>VLOOKUP(B41,PitchNotations!B:C,2,FALSE)</f>
        <v>d</v>
      </c>
    </row>
    <row r="42" spans="1:4" x14ac:dyDescent="0.25">
      <c r="A42" t="s">
        <v>339</v>
      </c>
      <c r="B42" s="7" t="s">
        <v>20</v>
      </c>
      <c r="C42" t="s">
        <v>93</v>
      </c>
      <c r="D42" t="str">
        <f>VLOOKUP(B42,PitchNotations!B:C,2,FALSE)</f>
        <v>P</v>
      </c>
    </row>
    <row r="43" spans="1:4" x14ac:dyDescent="0.25">
      <c r="A43" t="s">
        <v>339</v>
      </c>
      <c r="B43" s="7" t="s">
        <v>10</v>
      </c>
      <c r="C43" t="s">
        <v>93</v>
      </c>
      <c r="D43" t="str">
        <f>VLOOKUP(B43,PitchNotations!B:C,2,FALSE)</f>
        <v>g</v>
      </c>
    </row>
    <row r="44" spans="1:4" x14ac:dyDescent="0.25">
      <c r="A44" t="s">
        <v>339</v>
      </c>
      <c r="B44" s="7" t="s">
        <v>27</v>
      </c>
      <c r="C44" t="s">
        <v>93</v>
      </c>
      <c r="D44" t="str">
        <f>VLOOKUP(B44,PitchNotations!B:C,2,FALSE)</f>
        <v>r</v>
      </c>
    </row>
    <row r="45" spans="1:4" x14ac:dyDescent="0.25">
      <c r="A45" t="s">
        <v>339</v>
      </c>
      <c r="B45" s="7" t="s">
        <v>25</v>
      </c>
      <c r="C45" t="s">
        <v>93</v>
      </c>
      <c r="D45" t="str">
        <f>VLOOKUP(B45,PitchNotations!B:C,2,FALSE)</f>
        <v>S</v>
      </c>
    </row>
    <row r="46" spans="1:4" x14ac:dyDescent="0.25">
      <c r="A46" t="s">
        <v>340</v>
      </c>
      <c r="B46" s="8" t="s">
        <v>25</v>
      </c>
      <c r="C46" s="6" t="s">
        <v>43</v>
      </c>
      <c r="D46" t="str">
        <f>VLOOKUP(B46,PitchNotations!B:C,2,FALSE)</f>
        <v>S</v>
      </c>
    </row>
    <row r="47" spans="1:4" x14ac:dyDescent="0.25">
      <c r="A47" t="s">
        <v>340</v>
      </c>
      <c r="B47" s="6" t="s">
        <v>26</v>
      </c>
      <c r="C47" s="6" t="s">
        <v>43</v>
      </c>
      <c r="D47" t="str">
        <f>VLOOKUP(B47,PitchNotations!B:C,2,FALSE)</f>
        <v>r</v>
      </c>
    </row>
    <row r="48" spans="1:4" x14ac:dyDescent="0.25">
      <c r="A48" t="s">
        <v>340</v>
      </c>
      <c r="B48" s="6" t="s">
        <v>10</v>
      </c>
      <c r="C48" s="6" t="s">
        <v>43</v>
      </c>
      <c r="D48" t="str">
        <f>VLOOKUP(B48,PitchNotations!B:C,2,FALSE)</f>
        <v>g</v>
      </c>
    </row>
    <row r="49" spans="1:4" x14ac:dyDescent="0.25">
      <c r="A49" t="s">
        <v>340</v>
      </c>
      <c r="B49" s="6" t="s">
        <v>20</v>
      </c>
      <c r="C49" s="6" t="s">
        <v>43</v>
      </c>
      <c r="D49" t="str">
        <f>VLOOKUP(B49,PitchNotations!B:C,2,FALSE)</f>
        <v>P</v>
      </c>
    </row>
    <row r="50" spans="1:4" x14ac:dyDescent="0.25">
      <c r="A50" t="s">
        <v>340</v>
      </c>
      <c r="B50" s="6" t="s">
        <v>29</v>
      </c>
      <c r="C50" s="6" t="s">
        <v>43</v>
      </c>
      <c r="D50" t="str">
        <f>VLOOKUP(B50,PitchNotations!B:C,2,FALSE)</f>
        <v>d</v>
      </c>
    </row>
    <row r="51" spans="1:4" x14ac:dyDescent="0.25">
      <c r="A51" t="s">
        <v>340</v>
      </c>
      <c r="B51" s="6" t="s">
        <v>25</v>
      </c>
      <c r="C51" s="6" t="s">
        <v>43</v>
      </c>
      <c r="D51" t="str">
        <f>VLOOKUP(B51,PitchNotations!B:C,2,FALSE)</f>
        <v>S</v>
      </c>
    </row>
    <row r="52" spans="1:4" x14ac:dyDescent="0.25">
      <c r="A52" t="s">
        <v>340</v>
      </c>
      <c r="B52" s="9" t="s">
        <v>25</v>
      </c>
      <c r="C52" t="s">
        <v>93</v>
      </c>
      <c r="D52" t="str">
        <f>VLOOKUP(B52,PitchNotations!B:C,2,FALSE)</f>
        <v>S</v>
      </c>
    </row>
    <row r="53" spans="1:4" x14ac:dyDescent="0.25">
      <c r="A53" t="s">
        <v>340</v>
      </c>
      <c r="B53" s="7" t="s">
        <v>29</v>
      </c>
      <c r="C53" t="s">
        <v>93</v>
      </c>
      <c r="D53" t="str">
        <f>VLOOKUP(B53,PitchNotations!B:C,2,FALSE)</f>
        <v>d</v>
      </c>
    </row>
    <row r="54" spans="1:4" x14ac:dyDescent="0.25">
      <c r="A54" t="s">
        <v>340</v>
      </c>
      <c r="B54" s="7" t="s">
        <v>20</v>
      </c>
      <c r="C54" t="s">
        <v>93</v>
      </c>
      <c r="D54" t="str">
        <f>VLOOKUP(B54,PitchNotations!B:C,2,FALSE)</f>
        <v>P</v>
      </c>
    </row>
    <row r="55" spans="1:4" x14ac:dyDescent="0.25">
      <c r="A55" t="s">
        <v>340</v>
      </c>
      <c r="B55" s="7" t="s">
        <v>10</v>
      </c>
      <c r="C55" t="s">
        <v>93</v>
      </c>
      <c r="D55" t="str">
        <f>VLOOKUP(B55,PitchNotations!B:C,2,FALSE)</f>
        <v>g</v>
      </c>
    </row>
    <row r="56" spans="1:4" x14ac:dyDescent="0.25">
      <c r="A56" t="s">
        <v>340</v>
      </c>
      <c r="B56" s="7" t="s">
        <v>26</v>
      </c>
      <c r="C56" t="s">
        <v>93</v>
      </c>
      <c r="D56" t="str">
        <f>VLOOKUP(B56,PitchNotations!B:C,2,FALSE)</f>
        <v>r</v>
      </c>
    </row>
    <row r="57" spans="1:4" x14ac:dyDescent="0.25">
      <c r="A57" t="s">
        <v>340</v>
      </c>
      <c r="B57" s="7" t="s">
        <v>25</v>
      </c>
      <c r="C57" t="s">
        <v>93</v>
      </c>
      <c r="D57" t="str">
        <f>VLOOKUP(B57,PitchNotations!B:C,2,FALSE)</f>
        <v>S</v>
      </c>
    </row>
    <row r="58" spans="1:4" x14ac:dyDescent="0.25">
      <c r="A58" t="s">
        <v>341</v>
      </c>
      <c r="B58" s="8" t="s">
        <v>25</v>
      </c>
      <c r="C58" s="6" t="s">
        <v>43</v>
      </c>
      <c r="D58" t="str">
        <f>VLOOKUP(B58,PitchNotations!B:C,2,FALSE)</f>
        <v>S</v>
      </c>
    </row>
    <row r="59" spans="1:4" x14ac:dyDescent="0.25">
      <c r="A59" t="s">
        <v>341</v>
      </c>
      <c r="B59" s="6" t="s">
        <v>27</v>
      </c>
      <c r="C59" s="6" t="s">
        <v>43</v>
      </c>
      <c r="D59" t="str">
        <f>VLOOKUP(B59,PitchNotations!B:C,2,FALSE)</f>
        <v>r</v>
      </c>
    </row>
    <row r="60" spans="1:4" x14ac:dyDescent="0.25">
      <c r="A60" t="s">
        <v>341</v>
      </c>
      <c r="B60" s="6" t="s">
        <v>10</v>
      </c>
      <c r="C60" s="6" t="s">
        <v>43</v>
      </c>
      <c r="D60" t="str">
        <f>VLOOKUP(B60,PitchNotations!B:C,2,FALSE)</f>
        <v>g</v>
      </c>
    </row>
    <row r="61" spans="1:4" x14ac:dyDescent="0.25">
      <c r="A61" t="s">
        <v>341</v>
      </c>
      <c r="B61" s="6" t="s">
        <v>20</v>
      </c>
      <c r="C61" s="6" t="s">
        <v>43</v>
      </c>
      <c r="D61" t="str">
        <f>VLOOKUP(B61,PitchNotations!B:C,2,FALSE)</f>
        <v>P</v>
      </c>
    </row>
    <row r="62" spans="1:4" x14ac:dyDescent="0.25">
      <c r="A62" t="s">
        <v>341</v>
      </c>
      <c r="B62" s="6" t="s">
        <v>29</v>
      </c>
      <c r="C62" s="6" t="s">
        <v>43</v>
      </c>
      <c r="D62" t="str">
        <f>VLOOKUP(B62,PitchNotations!B:C,2,FALSE)</f>
        <v>d</v>
      </c>
    </row>
    <row r="63" spans="1:4" x14ac:dyDescent="0.25">
      <c r="A63" t="s">
        <v>341</v>
      </c>
      <c r="B63" s="6" t="s">
        <v>25</v>
      </c>
      <c r="C63" s="6" t="s">
        <v>43</v>
      </c>
      <c r="D63" t="str">
        <f>VLOOKUP(B63,PitchNotations!B:C,2,FALSE)</f>
        <v>S</v>
      </c>
    </row>
    <row r="64" spans="1:4" x14ac:dyDescent="0.25">
      <c r="A64" t="s">
        <v>341</v>
      </c>
      <c r="B64" s="9" t="s">
        <v>25</v>
      </c>
      <c r="C64" s="6" t="s">
        <v>43</v>
      </c>
      <c r="D64" t="str">
        <f>VLOOKUP(B64,PitchNotations!B:C,2,FALSE)</f>
        <v>S</v>
      </c>
    </row>
    <row r="65" spans="1:4" x14ac:dyDescent="0.25">
      <c r="A65" t="s">
        <v>341</v>
      </c>
      <c r="B65" s="7" t="s">
        <v>29</v>
      </c>
      <c r="C65" t="s">
        <v>93</v>
      </c>
      <c r="D65" t="str">
        <f>VLOOKUP(B65,PitchNotations!B:C,2,FALSE)</f>
        <v>d</v>
      </c>
    </row>
    <row r="66" spans="1:4" x14ac:dyDescent="0.25">
      <c r="A66" t="s">
        <v>341</v>
      </c>
      <c r="B66" s="7" t="s">
        <v>20</v>
      </c>
      <c r="C66" t="s">
        <v>93</v>
      </c>
      <c r="D66" t="str">
        <f>VLOOKUP(B66,PitchNotations!B:C,2,FALSE)</f>
        <v>P</v>
      </c>
    </row>
    <row r="67" spans="1:4" x14ac:dyDescent="0.25">
      <c r="A67" t="s">
        <v>341</v>
      </c>
      <c r="B67" s="7" t="s">
        <v>10</v>
      </c>
      <c r="C67" t="s">
        <v>93</v>
      </c>
      <c r="D67" t="str">
        <f>VLOOKUP(B67,PitchNotations!B:C,2,FALSE)</f>
        <v>g</v>
      </c>
    </row>
    <row r="68" spans="1:4" x14ac:dyDescent="0.25">
      <c r="A68" t="s">
        <v>341</v>
      </c>
      <c r="B68" s="7" t="s">
        <v>27</v>
      </c>
      <c r="C68" t="s">
        <v>93</v>
      </c>
      <c r="D68" t="str">
        <f>VLOOKUP(B68,PitchNotations!B:C,2,FALSE)</f>
        <v>r</v>
      </c>
    </row>
    <row r="69" spans="1:4" x14ac:dyDescent="0.25">
      <c r="A69" t="s">
        <v>341</v>
      </c>
      <c r="B69" s="7" t="s">
        <v>25</v>
      </c>
      <c r="C69" t="s">
        <v>93</v>
      </c>
      <c r="D69" t="str">
        <f>VLOOKUP(B69,PitchNotations!B:C,2,FALSE)</f>
        <v>S</v>
      </c>
    </row>
    <row r="70" spans="1:4" x14ac:dyDescent="0.25">
      <c r="A70" t="s">
        <v>342</v>
      </c>
      <c r="B70" s="8" t="s">
        <v>25</v>
      </c>
      <c r="C70" s="6" t="s">
        <v>43</v>
      </c>
      <c r="D70" t="str">
        <f>VLOOKUP(B70,PitchNotations!B:C,2,FALSE)</f>
        <v>S</v>
      </c>
    </row>
    <row r="71" spans="1:4" x14ac:dyDescent="0.25">
      <c r="A71" t="s">
        <v>342</v>
      </c>
      <c r="B71" s="6" t="s">
        <v>27</v>
      </c>
      <c r="C71" s="6" t="s">
        <v>43</v>
      </c>
      <c r="D71" t="str">
        <f>VLOOKUP(B71,PitchNotations!B:C,2,FALSE)</f>
        <v>r</v>
      </c>
    </row>
    <row r="72" spans="1:4" x14ac:dyDescent="0.25">
      <c r="A72" t="s">
        <v>342</v>
      </c>
      <c r="B72" s="6" t="s">
        <v>28</v>
      </c>
      <c r="C72" s="6" t="s">
        <v>43</v>
      </c>
      <c r="D72" t="str">
        <f>VLOOKUP(B72,PitchNotations!B:C,2,FALSE)</f>
        <v>g</v>
      </c>
    </row>
    <row r="73" spans="1:4" x14ac:dyDescent="0.25">
      <c r="A73" t="s">
        <v>342</v>
      </c>
      <c r="B73" s="6" t="s">
        <v>20</v>
      </c>
      <c r="C73" s="6" t="s">
        <v>43</v>
      </c>
      <c r="D73" t="str">
        <f>VLOOKUP(B73,PitchNotations!B:C,2,FALSE)</f>
        <v>P</v>
      </c>
    </row>
    <row r="74" spans="1:4" x14ac:dyDescent="0.25">
      <c r="A74" t="s">
        <v>342</v>
      </c>
      <c r="B74" s="6" t="s">
        <v>7</v>
      </c>
      <c r="C74" s="6" t="s">
        <v>43</v>
      </c>
      <c r="D74" t="str">
        <f>VLOOKUP(B74,PitchNotations!B:C,2,FALSE)</f>
        <v>d</v>
      </c>
    </row>
    <row r="75" spans="1:4" x14ac:dyDescent="0.25">
      <c r="A75" t="s">
        <v>342</v>
      </c>
      <c r="B75" s="6" t="s">
        <v>25</v>
      </c>
      <c r="C75" s="6" t="s">
        <v>43</v>
      </c>
      <c r="D75" t="str">
        <f>VLOOKUP(B75,PitchNotations!B:C,2,FALSE)</f>
        <v>S</v>
      </c>
    </row>
    <row r="76" spans="1:4" x14ac:dyDescent="0.25">
      <c r="A76" t="s">
        <v>342</v>
      </c>
      <c r="B76" s="9" t="s">
        <v>25</v>
      </c>
      <c r="C76" s="6" t="s">
        <v>43</v>
      </c>
      <c r="D76" t="str">
        <f>VLOOKUP(B76,PitchNotations!B:C,2,FALSE)</f>
        <v>S</v>
      </c>
    </row>
    <row r="77" spans="1:4" x14ac:dyDescent="0.25">
      <c r="A77" t="s">
        <v>342</v>
      </c>
      <c r="B77" s="7" t="s">
        <v>7</v>
      </c>
      <c r="C77" t="s">
        <v>93</v>
      </c>
      <c r="D77" t="str">
        <f>VLOOKUP(B77,PitchNotations!B:C,2,FALSE)</f>
        <v>d</v>
      </c>
    </row>
    <row r="78" spans="1:4" x14ac:dyDescent="0.25">
      <c r="A78" t="s">
        <v>342</v>
      </c>
      <c r="B78" s="7" t="s">
        <v>20</v>
      </c>
      <c r="C78" t="s">
        <v>93</v>
      </c>
      <c r="D78" t="str">
        <f>VLOOKUP(B78,PitchNotations!B:C,2,FALSE)</f>
        <v>P</v>
      </c>
    </row>
    <row r="79" spans="1:4" x14ac:dyDescent="0.25">
      <c r="A79" t="s">
        <v>342</v>
      </c>
      <c r="B79" s="7" t="s">
        <v>28</v>
      </c>
      <c r="C79" t="s">
        <v>93</v>
      </c>
      <c r="D79" t="str">
        <f>VLOOKUP(B79,PitchNotations!B:C,2,FALSE)</f>
        <v>g</v>
      </c>
    </row>
    <row r="80" spans="1:4" x14ac:dyDescent="0.25">
      <c r="A80" t="s">
        <v>342</v>
      </c>
      <c r="B80" s="7" t="s">
        <v>27</v>
      </c>
      <c r="C80" t="s">
        <v>93</v>
      </c>
      <c r="D80" t="str">
        <f>VLOOKUP(B80,PitchNotations!B:C,2,FALSE)</f>
        <v>r</v>
      </c>
    </row>
    <row r="81" spans="1:4" x14ac:dyDescent="0.25">
      <c r="A81" t="s">
        <v>342</v>
      </c>
      <c r="B81" s="7" t="s">
        <v>25</v>
      </c>
      <c r="C81" t="s">
        <v>93</v>
      </c>
      <c r="D81" t="str">
        <f>VLOOKUP(B81,PitchNotations!B:C,2,FALSE)</f>
        <v>S</v>
      </c>
    </row>
    <row r="82" spans="1:4" x14ac:dyDescent="0.25">
      <c r="A82" t="s">
        <v>343</v>
      </c>
      <c r="B82" s="8" t="s">
        <v>25</v>
      </c>
      <c r="C82" s="6" t="s">
        <v>43</v>
      </c>
      <c r="D82" t="str">
        <f>VLOOKUP(B82,PitchNotations!B:C,2,FALSE)</f>
        <v>S</v>
      </c>
    </row>
    <row r="83" spans="1:4" x14ac:dyDescent="0.25">
      <c r="A83" t="s">
        <v>343</v>
      </c>
      <c r="B83" s="6" t="s">
        <v>10</v>
      </c>
      <c r="C83" s="6" t="s">
        <v>43</v>
      </c>
      <c r="D83" t="str">
        <f>VLOOKUP(B83,PitchNotations!B:C,2,FALSE)</f>
        <v>g</v>
      </c>
    </row>
    <row r="84" spans="1:4" x14ac:dyDescent="0.25">
      <c r="A84" t="s">
        <v>343</v>
      </c>
      <c r="B84" s="6" t="s">
        <v>18</v>
      </c>
      <c r="C84" s="6" t="s">
        <v>43</v>
      </c>
      <c r="D84" t="str">
        <f>VLOOKUP(B84,PitchNotations!B:C,2,FALSE)</f>
        <v>m</v>
      </c>
    </row>
    <row r="85" spans="1:4" x14ac:dyDescent="0.25">
      <c r="A85" t="s">
        <v>343</v>
      </c>
      <c r="B85" s="6" t="s">
        <v>20</v>
      </c>
      <c r="C85" s="6" t="s">
        <v>43</v>
      </c>
      <c r="D85" t="str">
        <f>VLOOKUP(B85,PitchNotations!B:C,2,FALSE)</f>
        <v>P</v>
      </c>
    </row>
    <row r="86" spans="1:4" x14ac:dyDescent="0.25">
      <c r="A86" t="s">
        <v>343</v>
      </c>
      <c r="B86" s="6" t="s">
        <v>7</v>
      </c>
      <c r="C86" s="6" t="s">
        <v>43</v>
      </c>
      <c r="D86" t="str">
        <f>VLOOKUP(B86,PitchNotations!B:C,2,FALSE)</f>
        <v>d</v>
      </c>
    </row>
    <row r="87" spans="1:4" x14ac:dyDescent="0.25">
      <c r="A87" t="s">
        <v>343</v>
      </c>
      <c r="B87" s="6" t="s">
        <v>31</v>
      </c>
      <c r="C87" s="6" t="s">
        <v>43</v>
      </c>
      <c r="D87" t="str">
        <f>VLOOKUP(B87,PitchNotations!B:C,2,FALSE)</f>
        <v>n</v>
      </c>
    </row>
    <row r="88" spans="1:4" x14ac:dyDescent="0.25">
      <c r="A88" t="s">
        <v>343</v>
      </c>
      <c r="B88" s="6" t="s">
        <v>25</v>
      </c>
      <c r="C88" s="6" t="s">
        <v>43</v>
      </c>
      <c r="D88" t="str">
        <f>VLOOKUP(B88,PitchNotations!B:C,2,FALSE)</f>
        <v>S</v>
      </c>
    </row>
    <row r="89" spans="1:4" x14ac:dyDescent="0.25">
      <c r="A89" t="s">
        <v>343</v>
      </c>
      <c r="B89" s="9" t="s">
        <v>25</v>
      </c>
      <c r="C89" t="s">
        <v>93</v>
      </c>
      <c r="D89" t="str">
        <f>VLOOKUP(B89,PitchNotations!B:C,2,FALSE)</f>
        <v>S</v>
      </c>
    </row>
    <row r="90" spans="1:4" x14ac:dyDescent="0.25">
      <c r="A90" t="s">
        <v>343</v>
      </c>
      <c r="B90" s="7" t="s">
        <v>30</v>
      </c>
      <c r="C90" t="s">
        <v>93</v>
      </c>
      <c r="D90" t="str">
        <f>VLOOKUP(B90,PitchNotations!B:C,2,FALSE)</f>
        <v>n</v>
      </c>
    </row>
    <row r="91" spans="1:4" x14ac:dyDescent="0.25">
      <c r="A91" t="s">
        <v>343</v>
      </c>
      <c r="B91" s="7" t="s">
        <v>7</v>
      </c>
      <c r="C91" t="s">
        <v>93</v>
      </c>
      <c r="D91" t="str">
        <f>VLOOKUP(B91,PitchNotations!B:C,2,FALSE)</f>
        <v>d</v>
      </c>
    </row>
    <row r="92" spans="1:4" x14ac:dyDescent="0.25">
      <c r="A92" t="s">
        <v>343</v>
      </c>
      <c r="B92" s="7" t="s">
        <v>20</v>
      </c>
      <c r="C92" t="s">
        <v>93</v>
      </c>
      <c r="D92" t="str">
        <f>VLOOKUP(B92,PitchNotations!B:C,2,FALSE)</f>
        <v>P</v>
      </c>
    </row>
    <row r="93" spans="1:4" x14ac:dyDescent="0.25">
      <c r="A93" t="s">
        <v>343</v>
      </c>
      <c r="B93" s="7" t="s">
        <v>18</v>
      </c>
      <c r="C93" t="s">
        <v>93</v>
      </c>
      <c r="D93" t="str">
        <f>VLOOKUP(B93,PitchNotations!B:C,2,FALSE)</f>
        <v>m</v>
      </c>
    </row>
    <row r="94" spans="1:4" x14ac:dyDescent="0.25">
      <c r="A94" t="s">
        <v>343</v>
      </c>
      <c r="B94" s="7" t="s">
        <v>10</v>
      </c>
      <c r="C94" t="s">
        <v>93</v>
      </c>
      <c r="D94" t="str">
        <f>VLOOKUP(B94,PitchNotations!B:C,2,FALSE)</f>
        <v>g</v>
      </c>
    </row>
    <row r="95" spans="1:4" x14ac:dyDescent="0.25">
      <c r="A95" t="s">
        <v>343</v>
      </c>
      <c r="B95" s="7" t="s">
        <v>27</v>
      </c>
      <c r="C95" t="s">
        <v>93</v>
      </c>
      <c r="D95" t="str">
        <f>VLOOKUP(B95,PitchNotations!B:C,2,FALSE)</f>
        <v>r</v>
      </c>
    </row>
    <row r="96" spans="1:4" x14ac:dyDescent="0.25">
      <c r="A96" t="s">
        <v>343</v>
      </c>
      <c r="B96" s="7" t="s">
        <v>25</v>
      </c>
      <c r="C96" t="s">
        <v>93</v>
      </c>
      <c r="D96" t="str">
        <f>VLOOKUP(B96,PitchNotations!B:C,2,FALSE)</f>
        <v>S</v>
      </c>
    </row>
    <row r="97" spans="1:4" x14ac:dyDescent="0.25">
      <c r="A97" t="s">
        <v>344</v>
      </c>
      <c r="B97" s="8" t="s">
        <v>25</v>
      </c>
      <c r="C97" s="6" t="s">
        <v>43</v>
      </c>
      <c r="D97" t="str">
        <f>VLOOKUP(B97,PitchNotations!B:C,2,FALSE)</f>
        <v>S</v>
      </c>
    </row>
    <row r="98" spans="1:4" x14ac:dyDescent="0.25">
      <c r="A98" t="s">
        <v>344</v>
      </c>
      <c r="B98" s="6" t="s">
        <v>26</v>
      </c>
      <c r="C98" s="6" t="s">
        <v>43</v>
      </c>
      <c r="D98" t="str">
        <f>VLOOKUP(B98,PitchNotations!B:C,2,FALSE)</f>
        <v>r</v>
      </c>
    </row>
    <row r="99" spans="1:4" x14ac:dyDescent="0.25">
      <c r="A99" t="s">
        <v>344</v>
      </c>
      <c r="B99" s="6" t="s">
        <v>10</v>
      </c>
      <c r="C99" s="6" t="s">
        <v>43</v>
      </c>
      <c r="D99" t="str">
        <f>VLOOKUP(B99,PitchNotations!B:C,2,FALSE)</f>
        <v>g</v>
      </c>
    </row>
    <row r="100" spans="1:4" x14ac:dyDescent="0.25">
      <c r="A100" t="s">
        <v>344</v>
      </c>
      <c r="B100" s="6" t="s">
        <v>18</v>
      </c>
      <c r="C100" s="6" t="s">
        <v>43</v>
      </c>
      <c r="D100" t="str">
        <f>VLOOKUP(B100,PitchNotations!B:C,2,FALSE)</f>
        <v>m</v>
      </c>
    </row>
    <row r="101" spans="1:4" x14ac:dyDescent="0.25">
      <c r="A101" t="s">
        <v>344</v>
      </c>
      <c r="B101" s="6" t="s">
        <v>20</v>
      </c>
      <c r="C101" s="6" t="s">
        <v>43</v>
      </c>
      <c r="D101" t="str">
        <f>VLOOKUP(B101,PitchNotations!B:C,2,FALSE)</f>
        <v>P</v>
      </c>
    </row>
    <row r="102" spans="1:4" x14ac:dyDescent="0.25">
      <c r="A102" t="s">
        <v>344</v>
      </c>
      <c r="B102" s="6" t="s">
        <v>29</v>
      </c>
      <c r="C102" s="6" t="s">
        <v>43</v>
      </c>
      <c r="D102" t="str">
        <f>VLOOKUP(B102,PitchNotations!B:C,2,FALSE)</f>
        <v>d</v>
      </c>
    </row>
    <row r="103" spans="1:4" x14ac:dyDescent="0.25">
      <c r="A103" t="s">
        <v>344</v>
      </c>
      <c r="B103" s="6" t="s">
        <v>31</v>
      </c>
      <c r="C103" s="6" t="s">
        <v>43</v>
      </c>
      <c r="D103" t="str">
        <f>VLOOKUP(B103,PitchNotations!B:C,2,FALSE)</f>
        <v>n</v>
      </c>
    </row>
    <row r="104" spans="1:4" x14ac:dyDescent="0.25">
      <c r="A104" t="s">
        <v>344</v>
      </c>
      <c r="B104" s="6" t="s">
        <v>25</v>
      </c>
      <c r="C104" s="6" t="s">
        <v>43</v>
      </c>
      <c r="D104" t="str">
        <f>VLOOKUP(B104,PitchNotations!B:C,2,FALSE)</f>
        <v>S</v>
      </c>
    </row>
    <row r="105" spans="1:4" x14ac:dyDescent="0.25">
      <c r="A105" t="s">
        <v>344</v>
      </c>
      <c r="B105" s="9" t="s">
        <v>25</v>
      </c>
      <c r="C105" t="s">
        <v>93</v>
      </c>
      <c r="D105" t="str">
        <f>VLOOKUP(B105,PitchNotations!B:C,2,FALSE)</f>
        <v>S</v>
      </c>
    </row>
    <row r="106" spans="1:4" x14ac:dyDescent="0.25">
      <c r="A106" t="s">
        <v>344</v>
      </c>
      <c r="B106" s="7" t="s">
        <v>31</v>
      </c>
      <c r="C106" t="s">
        <v>93</v>
      </c>
      <c r="D106" t="str">
        <f>VLOOKUP(B106,PitchNotations!B:C,2,FALSE)</f>
        <v>n</v>
      </c>
    </row>
    <row r="107" spans="1:4" x14ac:dyDescent="0.25">
      <c r="A107" t="s">
        <v>344</v>
      </c>
      <c r="B107" s="7" t="s">
        <v>29</v>
      </c>
      <c r="C107" t="s">
        <v>93</v>
      </c>
      <c r="D107" t="str">
        <f>VLOOKUP(B107,PitchNotations!B:C,2,FALSE)</f>
        <v>d</v>
      </c>
    </row>
    <row r="108" spans="1:4" x14ac:dyDescent="0.25">
      <c r="A108" t="s">
        <v>344</v>
      </c>
      <c r="B108" s="7" t="s">
        <v>20</v>
      </c>
      <c r="C108" t="s">
        <v>93</v>
      </c>
      <c r="D108" t="str">
        <f>VLOOKUP(B108,PitchNotations!B:C,2,FALSE)</f>
        <v>P</v>
      </c>
    </row>
    <row r="109" spans="1:4" x14ac:dyDescent="0.25">
      <c r="A109" t="s">
        <v>344</v>
      </c>
      <c r="B109" s="7" t="s">
        <v>18</v>
      </c>
      <c r="C109" t="s">
        <v>93</v>
      </c>
      <c r="D109" t="str">
        <f>VLOOKUP(B109,PitchNotations!B:C,2,FALSE)</f>
        <v>m</v>
      </c>
    </row>
    <row r="110" spans="1:4" x14ac:dyDescent="0.25">
      <c r="A110" t="s">
        <v>344</v>
      </c>
      <c r="B110" s="7" t="s">
        <v>10</v>
      </c>
      <c r="C110" t="s">
        <v>93</v>
      </c>
      <c r="D110" t="str">
        <f>VLOOKUP(B110,PitchNotations!B:C,2,FALSE)</f>
        <v>g</v>
      </c>
    </row>
    <row r="111" spans="1:4" x14ac:dyDescent="0.25">
      <c r="A111" t="s">
        <v>344</v>
      </c>
      <c r="B111" s="7" t="s">
        <v>26</v>
      </c>
      <c r="C111" t="s">
        <v>93</v>
      </c>
      <c r="D111" t="str">
        <f>VLOOKUP(B111,PitchNotations!B:C,2,FALSE)</f>
        <v>r</v>
      </c>
    </row>
    <row r="112" spans="1:4" x14ac:dyDescent="0.25">
      <c r="A112" t="s">
        <v>344</v>
      </c>
      <c r="B112" s="7" t="s">
        <v>25</v>
      </c>
      <c r="C112" t="s">
        <v>93</v>
      </c>
      <c r="D112" t="str">
        <f>VLOOKUP(B112,PitchNotations!B:C,2,FALSE)</f>
        <v>S</v>
      </c>
    </row>
    <row r="113" spans="1:4" x14ac:dyDescent="0.25">
      <c r="A113" t="s">
        <v>345</v>
      </c>
      <c r="B113" s="8" t="s">
        <v>25</v>
      </c>
      <c r="C113" s="6" t="s">
        <v>43</v>
      </c>
      <c r="D113" t="str">
        <f>VLOOKUP(B113,PitchNotations!B:C,2,FALSE)</f>
        <v>S</v>
      </c>
    </row>
    <row r="114" spans="1:4" x14ac:dyDescent="0.25">
      <c r="A114" t="s">
        <v>345</v>
      </c>
      <c r="B114" s="6" t="s">
        <v>26</v>
      </c>
      <c r="C114" s="6" t="s">
        <v>43</v>
      </c>
      <c r="D114" t="str">
        <f>VLOOKUP(B114,PitchNotations!B:C,2,FALSE)</f>
        <v>r</v>
      </c>
    </row>
    <row r="115" spans="1:4" x14ac:dyDescent="0.25">
      <c r="A115" t="s">
        <v>345</v>
      </c>
      <c r="B115" s="6" t="s">
        <v>28</v>
      </c>
      <c r="C115" s="6" t="s">
        <v>43</v>
      </c>
      <c r="D115" t="str">
        <f>VLOOKUP(B115,PitchNotations!B:C,2,FALSE)</f>
        <v>g</v>
      </c>
    </row>
    <row r="116" spans="1:4" x14ac:dyDescent="0.25">
      <c r="A116" t="s">
        <v>345</v>
      </c>
      <c r="B116" s="6" t="s">
        <v>18</v>
      </c>
      <c r="C116" s="6" t="s">
        <v>43</v>
      </c>
      <c r="D116" t="str">
        <f>VLOOKUP(B116,PitchNotations!B:C,2,FALSE)</f>
        <v>m</v>
      </c>
    </row>
    <row r="117" spans="1:4" x14ac:dyDescent="0.25">
      <c r="A117" t="s">
        <v>345</v>
      </c>
      <c r="B117" s="6" t="s">
        <v>20</v>
      </c>
      <c r="C117" s="6" t="s">
        <v>43</v>
      </c>
      <c r="D117" t="str">
        <f>VLOOKUP(B117,PitchNotations!B:C,2,FALSE)</f>
        <v>P</v>
      </c>
    </row>
    <row r="118" spans="1:4" x14ac:dyDescent="0.25">
      <c r="A118" t="s">
        <v>345</v>
      </c>
      <c r="B118" s="6" t="s">
        <v>29</v>
      </c>
      <c r="C118" s="6" t="s">
        <v>43</v>
      </c>
      <c r="D118" t="str">
        <f>VLOOKUP(B118,PitchNotations!B:C,2,FALSE)</f>
        <v>d</v>
      </c>
    </row>
    <row r="119" spans="1:4" x14ac:dyDescent="0.25">
      <c r="A119" t="s">
        <v>345</v>
      </c>
      <c r="B119" s="6" t="s">
        <v>30</v>
      </c>
      <c r="C119" s="6" t="s">
        <v>43</v>
      </c>
      <c r="D119" t="str">
        <f>VLOOKUP(B119,PitchNotations!B:C,2,FALSE)</f>
        <v>n</v>
      </c>
    </row>
    <row r="120" spans="1:4" x14ac:dyDescent="0.25">
      <c r="A120" t="s">
        <v>345</v>
      </c>
      <c r="B120" s="6" t="s">
        <v>25</v>
      </c>
      <c r="C120" s="6" t="s">
        <v>43</v>
      </c>
      <c r="D120" t="str">
        <f>VLOOKUP(B120,PitchNotations!B:C,2,FALSE)</f>
        <v>S</v>
      </c>
    </row>
    <row r="121" spans="1:4" x14ac:dyDescent="0.25">
      <c r="A121" t="s">
        <v>345</v>
      </c>
      <c r="B121" s="9" t="s">
        <v>25</v>
      </c>
      <c r="C121" t="s">
        <v>93</v>
      </c>
      <c r="D121" t="str">
        <f>VLOOKUP(B121,PitchNotations!B:C,2,FALSE)</f>
        <v>S</v>
      </c>
    </row>
    <row r="122" spans="1:4" x14ac:dyDescent="0.25">
      <c r="A122" t="s">
        <v>345</v>
      </c>
      <c r="B122" s="7" t="s">
        <v>30</v>
      </c>
      <c r="C122" t="s">
        <v>93</v>
      </c>
      <c r="D122" t="str">
        <f>VLOOKUP(B122,PitchNotations!B:C,2,FALSE)</f>
        <v>n</v>
      </c>
    </row>
    <row r="123" spans="1:4" x14ac:dyDescent="0.25">
      <c r="A123" t="s">
        <v>345</v>
      </c>
      <c r="B123" s="7" t="s">
        <v>29</v>
      </c>
      <c r="C123" t="s">
        <v>93</v>
      </c>
      <c r="D123" t="str">
        <f>VLOOKUP(B123,PitchNotations!B:C,2,FALSE)</f>
        <v>d</v>
      </c>
    </row>
    <row r="124" spans="1:4" x14ac:dyDescent="0.25">
      <c r="A124" t="s">
        <v>345</v>
      </c>
      <c r="B124" s="7" t="s">
        <v>20</v>
      </c>
      <c r="C124" t="s">
        <v>93</v>
      </c>
      <c r="D124" t="str">
        <f>VLOOKUP(B124,PitchNotations!B:C,2,FALSE)</f>
        <v>P</v>
      </c>
    </row>
    <row r="125" spans="1:4" x14ac:dyDescent="0.25">
      <c r="A125" t="s">
        <v>345</v>
      </c>
      <c r="B125" s="7" t="s">
        <v>18</v>
      </c>
      <c r="C125" t="s">
        <v>93</v>
      </c>
      <c r="D125" t="str">
        <f>VLOOKUP(B125,PitchNotations!B:C,2,FALSE)</f>
        <v>m</v>
      </c>
    </row>
    <row r="126" spans="1:4" x14ac:dyDescent="0.25">
      <c r="A126" t="s">
        <v>345</v>
      </c>
      <c r="B126" s="7" t="s">
        <v>28</v>
      </c>
      <c r="C126" t="s">
        <v>93</v>
      </c>
      <c r="D126" t="str">
        <f>VLOOKUP(B126,PitchNotations!B:C,2,FALSE)</f>
        <v>g</v>
      </c>
    </row>
    <row r="127" spans="1:4" x14ac:dyDescent="0.25">
      <c r="A127" t="s">
        <v>345</v>
      </c>
      <c r="B127" s="7" t="s">
        <v>26</v>
      </c>
      <c r="C127" t="s">
        <v>93</v>
      </c>
      <c r="D127" t="str">
        <f>VLOOKUP(B127,PitchNotations!B:C,2,FALSE)</f>
        <v>r</v>
      </c>
    </row>
    <row r="128" spans="1:4" x14ac:dyDescent="0.25">
      <c r="A128" t="s">
        <v>345</v>
      </c>
      <c r="B128" s="7" t="s">
        <v>25</v>
      </c>
      <c r="C128" t="s">
        <v>93</v>
      </c>
      <c r="D128" t="str">
        <f>VLOOKUP(B128,PitchNotations!B:C,2,FALSE)</f>
        <v>S</v>
      </c>
    </row>
    <row r="129" spans="1:4" x14ac:dyDescent="0.25">
      <c r="A129" t="s">
        <v>346</v>
      </c>
      <c r="B129" s="8" t="s">
        <v>25</v>
      </c>
      <c r="C129" s="6" t="s">
        <v>43</v>
      </c>
      <c r="D129" t="str">
        <f>VLOOKUP(B129,PitchNotations!B:C,2,FALSE)</f>
        <v>S</v>
      </c>
    </row>
    <row r="130" spans="1:4" x14ac:dyDescent="0.25">
      <c r="A130" t="s">
        <v>346</v>
      </c>
      <c r="B130" s="6" t="s">
        <v>28</v>
      </c>
      <c r="C130" s="6" t="s">
        <v>43</v>
      </c>
      <c r="D130" t="str">
        <f>VLOOKUP(B130,PitchNotations!B:C,2,FALSE)</f>
        <v>g</v>
      </c>
    </row>
    <row r="131" spans="1:4" x14ac:dyDescent="0.25">
      <c r="A131" t="s">
        <v>346</v>
      </c>
      <c r="B131" s="6" t="s">
        <v>18</v>
      </c>
      <c r="C131" s="6" t="s">
        <v>43</v>
      </c>
      <c r="D131" t="str">
        <f>VLOOKUP(B131,PitchNotations!B:C,2,FALSE)</f>
        <v>m</v>
      </c>
    </row>
    <row r="132" spans="1:4" x14ac:dyDescent="0.25">
      <c r="A132" t="s">
        <v>346</v>
      </c>
      <c r="B132" s="6" t="s">
        <v>29</v>
      </c>
      <c r="C132" s="6" t="s">
        <v>43</v>
      </c>
      <c r="D132" t="str">
        <f>VLOOKUP(B132,PitchNotations!B:C,2,FALSE)</f>
        <v>d</v>
      </c>
    </row>
    <row r="133" spans="1:4" x14ac:dyDescent="0.25">
      <c r="A133" t="s">
        <v>346</v>
      </c>
      <c r="B133" s="6" t="s">
        <v>30</v>
      </c>
      <c r="C133" s="6" t="s">
        <v>43</v>
      </c>
      <c r="D133" t="str">
        <f>VLOOKUP(B133,PitchNotations!B:C,2,FALSE)</f>
        <v>n</v>
      </c>
    </row>
    <row r="134" spans="1:4" x14ac:dyDescent="0.25">
      <c r="A134" t="s">
        <v>346</v>
      </c>
      <c r="B134" s="6" t="s">
        <v>25</v>
      </c>
      <c r="C134" s="6" t="s">
        <v>43</v>
      </c>
      <c r="D134" t="str">
        <f>VLOOKUP(B134,PitchNotations!B:C,2,FALSE)</f>
        <v>S</v>
      </c>
    </row>
    <row r="135" spans="1:4" x14ac:dyDescent="0.25">
      <c r="A135" t="s">
        <v>346</v>
      </c>
      <c r="B135" s="9" t="s">
        <v>25</v>
      </c>
      <c r="C135" t="s">
        <v>93</v>
      </c>
      <c r="D135" t="str">
        <f>VLOOKUP(B135,PitchNotations!B:C,2,FALSE)</f>
        <v>S</v>
      </c>
    </row>
    <row r="136" spans="1:4" x14ac:dyDescent="0.25">
      <c r="A136" t="s">
        <v>346</v>
      </c>
      <c r="B136" s="7" t="s">
        <v>30</v>
      </c>
      <c r="C136" t="s">
        <v>93</v>
      </c>
      <c r="D136" t="str">
        <f>VLOOKUP(B136,PitchNotations!B:C,2,FALSE)</f>
        <v>n</v>
      </c>
    </row>
    <row r="137" spans="1:4" x14ac:dyDescent="0.25">
      <c r="A137" t="s">
        <v>346</v>
      </c>
      <c r="B137" s="7" t="s">
        <v>29</v>
      </c>
      <c r="C137" t="s">
        <v>93</v>
      </c>
      <c r="D137" t="str">
        <f>VLOOKUP(B137,PitchNotations!B:C,2,FALSE)</f>
        <v>d</v>
      </c>
    </row>
    <row r="138" spans="1:4" x14ac:dyDescent="0.25">
      <c r="A138" t="s">
        <v>346</v>
      </c>
      <c r="B138" s="7" t="s">
        <v>18</v>
      </c>
      <c r="C138" t="s">
        <v>93</v>
      </c>
      <c r="D138" t="str">
        <f>VLOOKUP(B138,PitchNotations!B:C,2,FALSE)</f>
        <v>m</v>
      </c>
    </row>
    <row r="139" spans="1:4" x14ac:dyDescent="0.25">
      <c r="A139" t="s">
        <v>346</v>
      </c>
      <c r="B139" s="7" t="s">
        <v>28</v>
      </c>
      <c r="C139" t="s">
        <v>93</v>
      </c>
      <c r="D139" t="str">
        <f>VLOOKUP(B139,PitchNotations!B:C,2,FALSE)</f>
        <v>g</v>
      </c>
    </row>
    <row r="140" spans="1:4" x14ac:dyDescent="0.25">
      <c r="A140" t="s">
        <v>346</v>
      </c>
      <c r="B140" s="7" t="s">
        <v>25</v>
      </c>
      <c r="C140" t="s">
        <v>93</v>
      </c>
      <c r="D140" t="str">
        <f>VLOOKUP(B140,PitchNotations!B:C,2,FALSE)</f>
        <v>S</v>
      </c>
    </row>
    <row r="141" spans="1:4" x14ac:dyDescent="0.25">
      <c r="A141" t="s">
        <v>347</v>
      </c>
      <c r="B141" s="8" t="s">
        <v>25</v>
      </c>
      <c r="C141" s="6" t="s">
        <v>43</v>
      </c>
      <c r="D141" t="str">
        <f>VLOOKUP(B141,PitchNotations!B:C,2,FALSE)</f>
        <v>S</v>
      </c>
    </row>
    <row r="142" spans="1:4" x14ac:dyDescent="0.25">
      <c r="A142" t="s">
        <v>347</v>
      </c>
      <c r="B142" s="6" t="s">
        <v>27</v>
      </c>
      <c r="C142" s="6" t="s">
        <v>43</v>
      </c>
      <c r="D142" t="str">
        <f>VLOOKUP(B142,PitchNotations!B:C,2,FALSE)</f>
        <v>r</v>
      </c>
    </row>
    <row r="143" spans="1:4" x14ac:dyDescent="0.25">
      <c r="A143" t="s">
        <v>347</v>
      </c>
      <c r="B143" s="6" t="s">
        <v>10</v>
      </c>
      <c r="C143" s="6" t="s">
        <v>43</v>
      </c>
      <c r="D143" t="str">
        <f>VLOOKUP(B143,PitchNotations!B:C,2,FALSE)</f>
        <v>g</v>
      </c>
    </row>
    <row r="144" spans="1:4" x14ac:dyDescent="0.25">
      <c r="A144" t="s">
        <v>347</v>
      </c>
      <c r="B144" s="6" t="s">
        <v>18</v>
      </c>
      <c r="C144" s="6" t="s">
        <v>43</v>
      </c>
      <c r="D144" t="str">
        <f>VLOOKUP(B144,PitchNotations!B:C,2,FALSE)</f>
        <v>m</v>
      </c>
    </row>
    <row r="145" spans="1:4" x14ac:dyDescent="0.25">
      <c r="A145" t="s">
        <v>347</v>
      </c>
      <c r="B145" s="6" t="s">
        <v>20</v>
      </c>
      <c r="C145" s="6" t="s">
        <v>43</v>
      </c>
      <c r="D145" t="str">
        <f>VLOOKUP(B145,PitchNotations!B:C,2,FALSE)</f>
        <v>P</v>
      </c>
    </row>
    <row r="146" spans="1:4" x14ac:dyDescent="0.25">
      <c r="A146" t="s">
        <v>347</v>
      </c>
      <c r="B146" s="6" t="s">
        <v>29</v>
      </c>
      <c r="C146" s="6" t="s">
        <v>43</v>
      </c>
      <c r="D146" t="str">
        <f>VLOOKUP(B146,PitchNotations!B:C,2,FALSE)</f>
        <v>d</v>
      </c>
    </row>
    <row r="147" spans="1:4" x14ac:dyDescent="0.25">
      <c r="A147" t="s">
        <v>347</v>
      </c>
      <c r="B147" s="6" t="s">
        <v>30</v>
      </c>
      <c r="C147" s="6" t="s">
        <v>43</v>
      </c>
      <c r="D147" t="str">
        <f>VLOOKUP(B147,PitchNotations!B:C,2,FALSE)</f>
        <v>n</v>
      </c>
    </row>
    <row r="148" spans="1:4" x14ac:dyDescent="0.25">
      <c r="A148" t="s">
        <v>347</v>
      </c>
      <c r="B148" s="6" t="s">
        <v>25</v>
      </c>
      <c r="C148" s="6" t="s">
        <v>43</v>
      </c>
      <c r="D148" t="str">
        <f>VLOOKUP(B148,PitchNotations!B:C,2,FALSE)</f>
        <v>S</v>
      </c>
    </row>
    <row r="149" spans="1:4" x14ac:dyDescent="0.25">
      <c r="A149" t="s">
        <v>347</v>
      </c>
      <c r="B149" s="9" t="s">
        <v>25</v>
      </c>
      <c r="C149" t="s">
        <v>93</v>
      </c>
      <c r="D149" t="str">
        <f>VLOOKUP(B149,PitchNotations!B:C,2,FALSE)</f>
        <v>S</v>
      </c>
    </row>
    <row r="150" spans="1:4" x14ac:dyDescent="0.25">
      <c r="A150" t="s">
        <v>347</v>
      </c>
      <c r="B150" s="7" t="s">
        <v>30</v>
      </c>
      <c r="C150" t="s">
        <v>93</v>
      </c>
      <c r="D150" t="str">
        <f>VLOOKUP(B150,PitchNotations!B:C,2,FALSE)</f>
        <v>n</v>
      </c>
    </row>
    <row r="151" spans="1:4" x14ac:dyDescent="0.25">
      <c r="A151" t="s">
        <v>347</v>
      </c>
      <c r="B151" s="7" t="s">
        <v>29</v>
      </c>
      <c r="C151" t="s">
        <v>93</v>
      </c>
      <c r="D151" t="str">
        <f>VLOOKUP(B151,PitchNotations!B:C,2,FALSE)</f>
        <v>d</v>
      </c>
    </row>
    <row r="152" spans="1:4" x14ac:dyDescent="0.25">
      <c r="A152" t="s">
        <v>347</v>
      </c>
      <c r="B152" s="7" t="s">
        <v>20</v>
      </c>
      <c r="C152" t="s">
        <v>93</v>
      </c>
      <c r="D152" t="str">
        <f>VLOOKUP(B152,PitchNotations!B:C,2,FALSE)</f>
        <v>P</v>
      </c>
    </row>
    <row r="153" spans="1:4" x14ac:dyDescent="0.25">
      <c r="A153" t="s">
        <v>347</v>
      </c>
      <c r="B153" s="7" t="s">
        <v>18</v>
      </c>
      <c r="C153" t="s">
        <v>93</v>
      </c>
      <c r="D153" t="str">
        <f>VLOOKUP(B153,PitchNotations!B:C,2,FALSE)</f>
        <v>m</v>
      </c>
    </row>
    <row r="154" spans="1:4" x14ac:dyDescent="0.25">
      <c r="A154" t="s">
        <v>347</v>
      </c>
      <c r="B154" s="7" t="s">
        <v>10</v>
      </c>
      <c r="C154" t="s">
        <v>93</v>
      </c>
      <c r="D154" t="str">
        <f>VLOOKUP(B154,PitchNotations!B:C,2,FALSE)</f>
        <v>g</v>
      </c>
    </row>
    <row r="155" spans="1:4" x14ac:dyDescent="0.25">
      <c r="A155" t="s">
        <v>347</v>
      </c>
      <c r="B155" s="7" t="s">
        <v>27</v>
      </c>
      <c r="C155" t="s">
        <v>93</v>
      </c>
      <c r="D155" t="str">
        <f>VLOOKUP(B155,PitchNotations!B:C,2,FALSE)</f>
        <v>r</v>
      </c>
    </row>
    <row r="156" spans="1:4" x14ac:dyDescent="0.25">
      <c r="A156" t="s">
        <v>347</v>
      </c>
      <c r="B156" s="7" t="s">
        <v>25</v>
      </c>
      <c r="C156" t="s">
        <v>93</v>
      </c>
      <c r="D156" t="str">
        <f>VLOOKUP(B156,PitchNotations!B:C,2,FALSE)</f>
        <v>S</v>
      </c>
    </row>
    <row r="157" spans="1:4" x14ac:dyDescent="0.25">
      <c r="A157" t="s">
        <v>348</v>
      </c>
      <c r="B157" s="8" t="s">
        <v>25</v>
      </c>
      <c r="C157" s="6" t="s">
        <v>43</v>
      </c>
      <c r="D157" t="str">
        <f>VLOOKUP(B157,PitchNotations!B:C,2,FALSE)</f>
        <v>S</v>
      </c>
    </row>
    <row r="158" spans="1:4" x14ac:dyDescent="0.25">
      <c r="A158" t="s">
        <v>348</v>
      </c>
      <c r="B158" s="6" t="s">
        <v>10</v>
      </c>
      <c r="C158" s="6" t="s">
        <v>43</v>
      </c>
      <c r="D158" t="str">
        <f>VLOOKUP(B158,PitchNotations!B:C,2,FALSE)</f>
        <v>g</v>
      </c>
    </row>
    <row r="159" spans="1:4" x14ac:dyDescent="0.25">
      <c r="A159" t="s">
        <v>348</v>
      </c>
      <c r="B159" s="6" t="s">
        <v>18</v>
      </c>
      <c r="C159" s="6" t="s">
        <v>43</v>
      </c>
      <c r="D159" t="str">
        <f>VLOOKUP(B159,PitchNotations!B:C,2,FALSE)</f>
        <v>m</v>
      </c>
    </row>
    <row r="160" spans="1:4" x14ac:dyDescent="0.25">
      <c r="A160" t="s">
        <v>348</v>
      </c>
      <c r="B160" s="6" t="s">
        <v>20</v>
      </c>
      <c r="C160" s="6" t="s">
        <v>43</v>
      </c>
      <c r="D160" t="str">
        <f>VLOOKUP(B160,PitchNotations!B:C,2,FALSE)</f>
        <v>P</v>
      </c>
    </row>
    <row r="161" spans="1:4" x14ac:dyDescent="0.25">
      <c r="A161" t="s">
        <v>348</v>
      </c>
      <c r="B161" s="6" t="s">
        <v>31</v>
      </c>
      <c r="C161" s="6" t="s">
        <v>43</v>
      </c>
      <c r="D161" t="str">
        <f>VLOOKUP(B161,PitchNotations!B:C,2,FALSE)</f>
        <v>n</v>
      </c>
    </row>
    <row r="162" spans="1:4" x14ac:dyDescent="0.25">
      <c r="A162" t="s">
        <v>348</v>
      </c>
      <c r="B162" s="6" t="s">
        <v>25</v>
      </c>
      <c r="C162" s="6" t="s">
        <v>43</v>
      </c>
      <c r="D162" t="str">
        <f>VLOOKUP(B162,PitchNotations!B:C,2,FALSE)</f>
        <v>S</v>
      </c>
    </row>
    <row r="163" spans="1:4" x14ac:dyDescent="0.25">
      <c r="A163" t="s">
        <v>348</v>
      </c>
      <c r="B163" s="9" t="s">
        <v>25</v>
      </c>
      <c r="C163" t="s">
        <v>93</v>
      </c>
      <c r="D163" t="str">
        <f>VLOOKUP(B163,PitchNotations!B:C,2,FALSE)</f>
        <v>S</v>
      </c>
    </row>
    <row r="164" spans="1:4" x14ac:dyDescent="0.25">
      <c r="A164" t="s">
        <v>348</v>
      </c>
      <c r="B164" s="7" t="s">
        <v>31</v>
      </c>
      <c r="C164" t="s">
        <v>93</v>
      </c>
      <c r="D164" t="str">
        <f>VLOOKUP(B164,PitchNotations!B:C,2,FALSE)</f>
        <v>n</v>
      </c>
    </row>
    <row r="165" spans="1:4" x14ac:dyDescent="0.25">
      <c r="A165" t="s">
        <v>348</v>
      </c>
      <c r="B165" s="7" t="s">
        <v>7</v>
      </c>
      <c r="C165" t="s">
        <v>93</v>
      </c>
      <c r="D165" t="str">
        <f>VLOOKUP(B165,PitchNotations!B:C,2,FALSE)</f>
        <v>d</v>
      </c>
    </row>
    <row r="166" spans="1:4" x14ac:dyDescent="0.25">
      <c r="A166" t="s">
        <v>348</v>
      </c>
      <c r="B166" s="7" t="s">
        <v>20</v>
      </c>
      <c r="C166" t="s">
        <v>93</v>
      </c>
      <c r="D166" t="str">
        <f>VLOOKUP(B166,PitchNotations!B:C,2,FALSE)</f>
        <v>P</v>
      </c>
    </row>
    <row r="167" spans="1:4" x14ac:dyDescent="0.25">
      <c r="A167" t="s">
        <v>348</v>
      </c>
      <c r="B167" s="7" t="s">
        <v>71</v>
      </c>
      <c r="C167" t="s">
        <v>93</v>
      </c>
      <c r="D167" t="str">
        <f>VLOOKUP(B167,PitchNotations!B:C,2,FALSE)</f>
        <v>M</v>
      </c>
    </row>
    <row r="168" spans="1:4" x14ac:dyDescent="0.25">
      <c r="A168" t="s">
        <v>348</v>
      </c>
      <c r="B168" s="7" t="s">
        <v>10</v>
      </c>
      <c r="C168" t="s">
        <v>93</v>
      </c>
      <c r="D168" t="str">
        <f>VLOOKUP(B168,PitchNotations!B:C,2,FALSE)</f>
        <v>g</v>
      </c>
    </row>
    <row r="169" spans="1:4" x14ac:dyDescent="0.25">
      <c r="A169" t="s">
        <v>348</v>
      </c>
      <c r="B169" s="7" t="s">
        <v>18</v>
      </c>
      <c r="C169" t="s">
        <v>93</v>
      </c>
      <c r="D169" t="str">
        <f>VLOOKUP(B169,PitchNotations!B:C,2,FALSE)</f>
        <v>m</v>
      </c>
    </row>
    <row r="170" spans="1:4" x14ac:dyDescent="0.25">
      <c r="A170" t="s">
        <v>348</v>
      </c>
      <c r="B170" s="7" t="s">
        <v>10</v>
      </c>
      <c r="C170" t="s">
        <v>93</v>
      </c>
      <c r="D170" t="str">
        <f>VLOOKUP(B170,PitchNotations!B:C,2,FALSE)</f>
        <v>g</v>
      </c>
    </row>
    <row r="171" spans="1:4" x14ac:dyDescent="0.25">
      <c r="A171" t="s">
        <v>348</v>
      </c>
      <c r="B171" s="7" t="s">
        <v>27</v>
      </c>
      <c r="C171" t="s">
        <v>93</v>
      </c>
      <c r="D171" t="str">
        <f>VLOOKUP(B171,PitchNotations!B:C,2,FALSE)</f>
        <v>r</v>
      </c>
    </row>
    <row r="172" spans="1:4" ht="15.75" thickBot="1" x14ac:dyDescent="0.3">
      <c r="A172" t="s">
        <v>348</v>
      </c>
      <c r="B172" s="10" t="s">
        <v>25</v>
      </c>
      <c r="C172" t="s">
        <v>93</v>
      </c>
      <c r="D172" t="str">
        <f>VLOOKUP(B172,PitchNotations!B:C,2,FALSE)</f>
        <v>S</v>
      </c>
    </row>
    <row r="173" spans="1:4" x14ac:dyDescent="0.25">
      <c r="A173" t="s">
        <v>349</v>
      </c>
      <c r="B173" s="8" t="s">
        <v>30</v>
      </c>
      <c r="C173" s="6" t="s">
        <v>43</v>
      </c>
      <c r="D173" t="str">
        <f>VLOOKUP(B173,PitchNotations!B:C,2,FALSE)</f>
        <v>n</v>
      </c>
    </row>
    <row r="174" spans="1:4" x14ac:dyDescent="0.25">
      <c r="A174" t="s">
        <v>349</v>
      </c>
      <c r="B174" s="6" t="s">
        <v>25</v>
      </c>
      <c r="C174" s="6" t="s">
        <v>43</v>
      </c>
      <c r="D174" t="str">
        <f>VLOOKUP(B174,PitchNotations!B:C,2,FALSE)</f>
        <v>S</v>
      </c>
    </row>
    <row r="175" spans="1:4" x14ac:dyDescent="0.25">
      <c r="A175" t="s">
        <v>349</v>
      </c>
      <c r="B175" s="6" t="s">
        <v>28</v>
      </c>
      <c r="C175" s="6" t="s">
        <v>43</v>
      </c>
      <c r="D175" t="str">
        <f>VLOOKUP(B175,PitchNotations!B:C,2,FALSE)</f>
        <v>g</v>
      </c>
    </row>
    <row r="176" spans="1:4" x14ac:dyDescent="0.25">
      <c r="A176" t="s">
        <v>349</v>
      </c>
      <c r="B176" s="6" t="s">
        <v>18</v>
      </c>
      <c r="C176" s="6" t="s">
        <v>43</v>
      </c>
      <c r="D176" t="str">
        <f>VLOOKUP(B176,PitchNotations!B:C,2,FALSE)</f>
        <v>m</v>
      </c>
    </row>
    <row r="177" spans="1:4" x14ac:dyDescent="0.25">
      <c r="A177" t="s">
        <v>349</v>
      </c>
      <c r="B177" s="6" t="s">
        <v>20</v>
      </c>
      <c r="C177" s="6" t="s">
        <v>43</v>
      </c>
      <c r="D177" t="str">
        <f>VLOOKUP(B177,PitchNotations!B:C,2,FALSE)</f>
        <v>P</v>
      </c>
    </row>
    <row r="178" spans="1:4" x14ac:dyDescent="0.25">
      <c r="A178" t="s">
        <v>349</v>
      </c>
      <c r="B178" s="6" t="s">
        <v>30</v>
      </c>
      <c r="C178" s="6" t="s">
        <v>43</v>
      </c>
      <c r="D178" t="str">
        <f>VLOOKUP(B178,PitchNotations!B:C,2,FALSE)</f>
        <v>n</v>
      </c>
    </row>
    <row r="179" spans="1:4" x14ac:dyDescent="0.25">
      <c r="A179" t="s">
        <v>349</v>
      </c>
      <c r="B179" s="6" t="s">
        <v>25</v>
      </c>
      <c r="C179" s="6" t="s">
        <v>43</v>
      </c>
      <c r="D179" t="str">
        <f>VLOOKUP(B179,PitchNotations!B:C,2,FALSE)</f>
        <v>S</v>
      </c>
    </row>
    <row r="180" spans="1:4" x14ac:dyDescent="0.25">
      <c r="A180" t="s">
        <v>349</v>
      </c>
      <c r="B180" s="9" t="s">
        <v>25</v>
      </c>
      <c r="C180" t="s">
        <v>93</v>
      </c>
      <c r="D180" t="str">
        <f>VLOOKUP(B180,PitchNotations!B:C,2,FALSE)</f>
        <v>S</v>
      </c>
    </row>
    <row r="181" spans="1:4" x14ac:dyDescent="0.25">
      <c r="A181" t="s">
        <v>349</v>
      </c>
      <c r="B181" s="7" t="s">
        <v>30</v>
      </c>
      <c r="C181" t="s">
        <v>93</v>
      </c>
      <c r="D181" t="str">
        <f>VLOOKUP(B181,PitchNotations!B:C,2,FALSE)</f>
        <v>n</v>
      </c>
    </row>
    <row r="182" spans="1:4" x14ac:dyDescent="0.25">
      <c r="A182" t="s">
        <v>349</v>
      </c>
      <c r="B182" s="7" t="s">
        <v>7</v>
      </c>
      <c r="C182" t="s">
        <v>93</v>
      </c>
      <c r="D182" t="str">
        <f>VLOOKUP(B182,PitchNotations!B:C,2,FALSE)</f>
        <v>d</v>
      </c>
    </row>
    <row r="183" spans="1:4" x14ac:dyDescent="0.25">
      <c r="A183" t="s">
        <v>349</v>
      </c>
      <c r="B183" s="7" t="s">
        <v>20</v>
      </c>
      <c r="C183" t="s">
        <v>93</v>
      </c>
      <c r="D183" t="str">
        <f>VLOOKUP(B183,PitchNotations!B:C,2,FALSE)</f>
        <v>P</v>
      </c>
    </row>
    <row r="184" spans="1:4" x14ac:dyDescent="0.25">
      <c r="A184" t="s">
        <v>349</v>
      </c>
      <c r="B184" s="7" t="s">
        <v>18</v>
      </c>
      <c r="C184" t="s">
        <v>93</v>
      </c>
      <c r="D184" t="str">
        <f>VLOOKUP(B184,PitchNotations!B:C,2,FALSE)</f>
        <v>m</v>
      </c>
    </row>
    <row r="185" spans="1:4" x14ac:dyDescent="0.25">
      <c r="A185" t="s">
        <v>349</v>
      </c>
      <c r="B185" s="7" t="s">
        <v>28</v>
      </c>
      <c r="C185" t="s">
        <v>93</v>
      </c>
      <c r="D185" t="str">
        <f>VLOOKUP(B185,PitchNotations!B:C,2,FALSE)</f>
        <v>g</v>
      </c>
    </row>
    <row r="186" spans="1:4" x14ac:dyDescent="0.25">
      <c r="A186" t="s">
        <v>349</v>
      </c>
      <c r="B186" s="7" t="s">
        <v>27</v>
      </c>
      <c r="C186" t="s">
        <v>93</v>
      </c>
      <c r="D186" t="str">
        <f>VLOOKUP(B186,PitchNotations!B:C,2,FALSE)</f>
        <v>r</v>
      </c>
    </row>
    <row r="187" spans="1:4" x14ac:dyDescent="0.25">
      <c r="A187" t="s">
        <v>349</v>
      </c>
      <c r="B187" s="7" t="s">
        <v>25</v>
      </c>
      <c r="C187" t="s">
        <v>93</v>
      </c>
      <c r="D187" t="str">
        <f>VLOOKUP(B187,PitchNotations!B:C,2,FALSE)</f>
        <v>S</v>
      </c>
    </row>
    <row r="188" spans="1:4" x14ac:dyDescent="0.25">
      <c r="A188" t="s">
        <v>350</v>
      </c>
      <c r="B188" s="8" t="s">
        <v>25</v>
      </c>
      <c r="C188" s="6" t="s">
        <v>43</v>
      </c>
      <c r="D188" t="str">
        <f>VLOOKUP(B188,PitchNotations!B:C,2,FALSE)</f>
        <v>S</v>
      </c>
    </row>
    <row r="189" spans="1:4" x14ac:dyDescent="0.25">
      <c r="A189" t="s">
        <v>350</v>
      </c>
      <c r="B189" s="6" t="s">
        <v>26</v>
      </c>
      <c r="C189" s="6" t="s">
        <v>43</v>
      </c>
      <c r="D189" t="str">
        <f>VLOOKUP(B189,PitchNotations!B:C,2,FALSE)</f>
        <v>r</v>
      </c>
    </row>
    <row r="190" spans="1:4" x14ac:dyDescent="0.25">
      <c r="A190" t="s">
        <v>350</v>
      </c>
      <c r="B190" s="6" t="s">
        <v>28</v>
      </c>
      <c r="C190" s="6" t="s">
        <v>43</v>
      </c>
      <c r="D190" t="str">
        <f>VLOOKUP(B190,PitchNotations!B:C,2,FALSE)</f>
        <v>g</v>
      </c>
    </row>
    <row r="191" spans="1:4" x14ac:dyDescent="0.25">
      <c r="A191" t="s">
        <v>350</v>
      </c>
      <c r="B191" s="6" t="s">
        <v>71</v>
      </c>
      <c r="C191" s="6" t="s">
        <v>43</v>
      </c>
      <c r="D191" t="str">
        <f>VLOOKUP(B191,PitchNotations!B:C,2,FALSE)</f>
        <v>M</v>
      </c>
    </row>
    <row r="192" spans="1:4" x14ac:dyDescent="0.25">
      <c r="A192" t="s">
        <v>350</v>
      </c>
      <c r="B192" s="6" t="s">
        <v>20</v>
      </c>
      <c r="C192" s="6" t="s">
        <v>43</v>
      </c>
      <c r="D192" t="str">
        <f>VLOOKUP(B192,PitchNotations!B:C,2,FALSE)</f>
        <v>P</v>
      </c>
    </row>
    <row r="193" spans="1:4" x14ac:dyDescent="0.25">
      <c r="A193" t="s">
        <v>350</v>
      </c>
      <c r="B193" s="6" t="s">
        <v>29</v>
      </c>
      <c r="C193" s="6" t="s">
        <v>43</v>
      </c>
      <c r="D193" t="str">
        <f>VLOOKUP(B193,PitchNotations!B:C,2,FALSE)</f>
        <v>d</v>
      </c>
    </row>
    <row r="194" spans="1:4" x14ac:dyDescent="0.25">
      <c r="A194" t="s">
        <v>350</v>
      </c>
      <c r="B194" s="6" t="s">
        <v>31</v>
      </c>
      <c r="C194" s="6" t="s">
        <v>43</v>
      </c>
      <c r="D194" t="str">
        <f>VLOOKUP(B194,PitchNotations!B:C,2,FALSE)</f>
        <v>n</v>
      </c>
    </row>
    <row r="195" spans="1:4" x14ac:dyDescent="0.25">
      <c r="A195" t="s">
        <v>350</v>
      </c>
      <c r="B195" s="6" t="s">
        <v>25</v>
      </c>
      <c r="C195" s="6" t="s">
        <v>43</v>
      </c>
      <c r="D195" t="str">
        <f>VLOOKUP(B195,PitchNotations!B:C,2,FALSE)</f>
        <v>S</v>
      </c>
    </row>
    <row r="196" spans="1:4" x14ac:dyDescent="0.25">
      <c r="A196" t="s">
        <v>350</v>
      </c>
      <c r="B196" s="9" t="s">
        <v>25</v>
      </c>
      <c r="C196" t="s">
        <v>93</v>
      </c>
      <c r="D196" t="str">
        <f>VLOOKUP(B196,PitchNotations!B:C,2,FALSE)</f>
        <v>S</v>
      </c>
    </row>
    <row r="197" spans="1:4" x14ac:dyDescent="0.25">
      <c r="A197" t="s">
        <v>350</v>
      </c>
      <c r="B197" s="7" t="s">
        <v>31</v>
      </c>
      <c r="C197" t="s">
        <v>93</v>
      </c>
      <c r="D197" t="str">
        <f>VLOOKUP(B197,PitchNotations!B:C,2,FALSE)</f>
        <v>n</v>
      </c>
    </row>
    <row r="198" spans="1:4" x14ac:dyDescent="0.25">
      <c r="A198" t="s">
        <v>350</v>
      </c>
      <c r="B198" s="7" t="s">
        <v>29</v>
      </c>
      <c r="C198" t="s">
        <v>93</v>
      </c>
      <c r="D198" t="str">
        <f>VLOOKUP(B198,PitchNotations!B:C,2,FALSE)</f>
        <v>d</v>
      </c>
    </row>
    <row r="199" spans="1:4" x14ac:dyDescent="0.25">
      <c r="A199" t="s">
        <v>350</v>
      </c>
      <c r="B199" s="7" t="s">
        <v>20</v>
      </c>
      <c r="C199" t="s">
        <v>93</v>
      </c>
      <c r="D199" t="str">
        <f>VLOOKUP(B199,PitchNotations!B:C,2,FALSE)</f>
        <v>P</v>
      </c>
    </row>
    <row r="200" spans="1:4" x14ac:dyDescent="0.25">
      <c r="A200" t="s">
        <v>350</v>
      </c>
      <c r="B200" s="7" t="s">
        <v>71</v>
      </c>
      <c r="C200" t="s">
        <v>93</v>
      </c>
      <c r="D200" t="str">
        <f>VLOOKUP(B200,PitchNotations!B:C,2,FALSE)</f>
        <v>M</v>
      </c>
    </row>
    <row r="201" spans="1:4" x14ac:dyDescent="0.25">
      <c r="A201" t="s">
        <v>350</v>
      </c>
      <c r="B201" s="7" t="s">
        <v>28</v>
      </c>
      <c r="C201" t="s">
        <v>93</v>
      </c>
      <c r="D201" t="str">
        <f>VLOOKUP(B201,PitchNotations!B:C,2,FALSE)</f>
        <v>g</v>
      </c>
    </row>
    <row r="202" spans="1:4" x14ac:dyDescent="0.25">
      <c r="A202" t="s">
        <v>350</v>
      </c>
      <c r="B202" s="7" t="s">
        <v>26</v>
      </c>
      <c r="C202" t="s">
        <v>93</v>
      </c>
      <c r="D202" t="str">
        <f>VLOOKUP(B202,PitchNotations!B:C,2,FALSE)</f>
        <v>r</v>
      </c>
    </row>
    <row r="203" spans="1:4" x14ac:dyDescent="0.25">
      <c r="A203" t="s">
        <v>350</v>
      </c>
      <c r="B203" s="7" t="s">
        <v>25</v>
      </c>
      <c r="C203" t="s">
        <v>93</v>
      </c>
      <c r="D203" t="str">
        <f>VLOOKUP(B203,PitchNotations!B:C,2,FALSE)</f>
        <v>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2AC7-68B2-4C4C-81E2-E11F3A1CFCFA}">
  <dimension ref="A1:E13"/>
  <sheetViews>
    <sheetView workbookViewId="0">
      <selection activeCell="F17" sqref="F17"/>
    </sheetView>
  </sheetViews>
  <sheetFormatPr defaultRowHeight="15" x14ac:dyDescent="0.25"/>
  <cols>
    <col min="2" max="2" width="9.42578125" bestFit="1" customWidth="1"/>
    <col min="3" max="3" width="9.85546875" bestFit="1" customWidth="1"/>
    <col min="4" max="4" width="11.285156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358</v>
      </c>
      <c r="E1" t="s">
        <v>356</v>
      </c>
    </row>
    <row r="2" spans="1:5" x14ac:dyDescent="0.25">
      <c r="A2" t="s">
        <v>5</v>
      </c>
      <c r="B2" t="s">
        <v>5</v>
      </c>
      <c r="C2">
        <v>0</v>
      </c>
      <c r="D2">
        <v>2</v>
      </c>
      <c r="E2">
        <f>VLOOKUP(_xlfn.CONCAT(B2,C2,D2),'Pitch-Master'!A:E,2,FALSE)</f>
        <v>1</v>
      </c>
    </row>
    <row r="3" spans="1:5" x14ac:dyDescent="0.25">
      <c r="A3" t="s">
        <v>337</v>
      </c>
      <c r="B3" t="s">
        <v>5</v>
      </c>
      <c r="C3">
        <v>1</v>
      </c>
      <c r="D3">
        <v>2</v>
      </c>
      <c r="E3">
        <f>VLOOKUP(_xlfn.CONCAT(B3,C3,D3),'Pitch-Master'!A:E,2,FALSE)</f>
        <v>2</v>
      </c>
    </row>
    <row r="4" spans="1:5" x14ac:dyDescent="0.25">
      <c r="A4" t="s">
        <v>7</v>
      </c>
      <c r="B4" t="s">
        <v>7</v>
      </c>
      <c r="C4">
        <v>0</v>
      </c>
      <c r="D4">
        <v>2</v>
      </c>
      <c r="E4">
        <f>VLOOKUP(_xlfn.CONCAT(B4,C4,D4),'Pitch-Master'!A:E,2,FALSE)</f>
        <v>3</v>
      </c>
    </row>
    <row r="5" spans="1:5" x14ac:dyDescent="0.25">
      <c r="A5" t="s">
        <v>351</v>
      </c>
      <c r="B5" t="s">
        <v>7</v>
      </c>
      <c r="C5">
        <v>1</v>
      </c>
      <c r="D5">
        <v>2</v>
      </c>
      <c r="E5">
        <f>VLOOKUP(_xlfn.CONCAT(B5,C5,D5),'Pitch-Master'!A:E,2,FALSE)</f>
        <v>4</v>
      </c>
    </row>
    <row r="6" spans="1:5" x14ac:dyDescent="0.25">
      <c r="A6" t="s">
        <v>8</v>
      </c>
      <c r="B6" t="s">
        <v>8</v>
      </c>
      <c r="C6">
        <v>0</v>
      </c>
      <c r="D6">
        <v>2</v>
      </c>
      <c r="E6">
        <f>VLOOKUP(_xlfn.CONCAT(B6,C6,D6),'Pitch-Master'!A:E,2,FALSE)</f>
        <v>5</v>
      </c>
    </row>
    <row r="7" spans="1:5" x14ac:dyDescent="0.25">
      <c r="A7" t="s">
        <v>9</v>
      </c>
      <c r="B7" t="s">
        <v>9</v>
      </c>
      <c r="C7">
        <v>0</v>
      </c>
      <c r="D7">
        <v>2</v>
      </c>
      <c r="E7">
        <f>VLOOKUP(_xlfn.CONCAT(B7,C7,D7),'Pitch-Master'!A:E,2,FALSE)</f>
        <v>6</v>
      </c>
    </row>
    <row r="8" spans="1:5" x14ac:dyDescent="0.25">
      <c r="A8" t="s">
        <v>352</v>
      </c>
      <c r="B8" t="s">
        <v>9</v>
      </c>
      <c r="C8">
        <v>1</v>
      </c>
      <c r="D8">
        <v>2</v>
      </c>
      <c r="E8">
        <f>VLOOKUP(_xlfn.CONCAT(B8,C8,D8),'Pitch-Master'!A:E,2,FALSE)</f>
        <v>7</v>
      </c>
    </row>
    <row r="9" spans="1:5" x14ac:dyDescent="0.25">
      <c r="A9" t="s">
        <v>10</v>
      </c>
      <c r="B9" t="s">
        <v>10</v>
      </c>
      <c r="C9">
        <v>0</v>
      </c>
      <c r="D9">
        <v>2</v>
      </c>
      <c r="E9">
        <f>VLOOKUP(_xlfn.CONCAT(B9,C9,D9),'Pitch-Master'!A:E,2,FALSE)</f>
        <v>8</v>
      </c>
    </row>
    <row r="10" spans="1:5" x14ac:dyDescent="0.25">
      <c r="A10" t="s">
        <v>353</v>
      </c>
      <c r="B10" t="s">
        <v>10</v>
      </c>
      <c r="C10">
        <v>1</v>
      </c>
      <c r="D10">
        <v>2</v>
      </c>
      <c r="E10">
        <f>VLOOKUP(_xlfn.CONCAT(B10,C10,D10),'Pitch-Master'!A:E,2,FALSE)</f>
        <v>9</v>
      </c>
    </row>
    <row r="11" spans="1:5" x14ac:dyDescent="0.25">
      <c r="A11" t="s">
        <v>11</v>
      </c>
      <c r="B11" t="s">
        <v>11</v>
      </c>
      <c r="C11">
        <v>0</v>
      </c>
      <c r="D11">
        <v>2</v>
      </c>
      <c r="E11">
        <f>VLOOKUP(_xlfn.CONCAT(B11,C11,D11),'Pitch-Master'!A:E,2,FALSE)</f>
        <v>10</v>
      </c>
    </row>
    <row r="12" spans="1:5" x14ac:dyDescent="0.25">
      <c r="A12" t="s">
        <v>354</v>
      </c>
      <c r="B12" t="s">
        <v>11</v>
      </c>
      <c r="C12">
        <v>1</v>
      </c>
      <c r="D12">
        <v>2</v>
      </c>
      <c r="E12">
        <f>VLOOKUP(_xlfn.CONCAT(B12,C12,D12),'Pitch-Master'!A:E,2,FALSE)</f>
        <v>11</v>
      </c>
    </row>
    <row r="13" spans="1:5" x14ac:dyDescent="0.25">
      <c r="A13" t="s">
        <v>12</v>
      </c>
      <c r="B13" t="s">
        <v>12</v>
      </c>
      <c r="C13">
        <v>0</v>
      </c>
      <c r="D13">
        <v>2</v>
      </c>
      <c r="E13">
        <f>VLOOKUP(_xlfn.CONCAT(B13,C13,D13),'Pitch-Master'!A:E,2,FALSE)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F055-5809-47A1-95D9-7427CC4ED8FB}">
  <dimension ref="A1:E48"/>
  <sheetViews>
    <sheetView workbookViewId="0">
      <selection activeCell="I39" sqref="I39"/>
    </sheetView>
  </sheetViews>
  <sheetFormatPr defaultRowHeight="15" x14ac:dyDescent="0.25"/>
  <cols>
    <col min="3" max="3" width="9.42578125" bestFit="1" customWidth="1"/>
    <col min="4" max="4" width="9.85546875" bestFit="1" customWidth="1"/>
    <col min="5" max="5" width="11.5703125" bestFit="1" customWidth="1"/>
  </cols>
  <sheetData>
    <row r="1" spans="1:5" x14ac:dyDescent="0.25">
      <c r="A1" t="s">
        <v>357</v>
      </c>
      <c r="B1" t="s">
        <v>44</v>
      </c>
      <c r="C1" t="s">
        <v>1</v>
      </c>
      <c r="D1" t="s">
        <v>2</v>
      </c>
      <c r="E1" t="s">
        <v>3</v>
      </c>
    </row>
    <row r="2" spans="1:5" x14ac:dyDescent="0.25">
      <c r="A2" t="str">
        <f>_xlfn.CONCAT(C2,D2,E2)</f>
        <v>C02</v>
      </c>
      <c r="B2">
        <v>1</v>
      </c>
      <c r="C2" t="s">
        <v>5</v>
      </c>
      <c r="D2">
        <v>0</v>
      </c>
      <c r="E2">
        <v>2</v>
      </c>
    </row>
    <row r="3" spans="1:5" x14ac:dyDescent="0.25">
      <c r="A3" t="str">
        <f t="shared" ref="A3:A48" si="0">_xlfn.CONCAT(C3,D3,E3)</f>
        <v>C12</v>
      </c>
      <c r="B3">
        <v>2</v>
      </c>
      <c r="C3" t="s">
        <v>5</v>
      </c>
      <c r="D3">
        <v>1</v>
      </c>
      <c r="E3">
        <v>2</v>
      </c>
    </row>
    <row r="4" spans="1:5" x14ac:dyDescent="0.25">
      <c r="A4" t="str">
        <f t="shared" si="0"/>
        <v>D02</v>
      </c>
      <c r="B4">
        <v>3</v>
      </c>
      <c r="C4" t="s">
        <v>7</v>
      </c>
      <c r="D4">
        <v>0</v>
      </c>
      <c r="E4">
        <v>2</v>
      </c>
    </row>
    <row r="5" spans="1:5" x14ac:dyDescent="0.25">
      <c r="A5" t="str">
        <f t="shared" si="0"/>
        <v>D12</v>
      </c>
      <c r="B5">
        <v>4</v>
      </c>
      <c r="C5" t="s">
        <v>7</v>
      </c>
      <c r="D5">
        <v>1</v>
      </c>
      <c r="E5">
        <v>2</v>
      </c>
    </row>
    <row r="6" spans="1:5" x14ac:dyDescent="0.25">
      <c r="A6" t="str">
        <f t="shared" si="0"/>
        <v>E02</v>
      </c>
      <c r="B6">
        <v>5</v>
      </c>
      <c r="C6" t="s">
        <v>8</v>
      </c>
      <c r="D6">
        <v>0</v>
      </c>
      <c r="E6">
        <v>2</v>
      </c>
    </row>
    <row r="7" spans="1:5" x14ac:dyDescent="0.25">
      <c r="A7" t="str">
        <f t="shared" si="0"/>
        <v>F02</v>
      </c>
      <c r="B7">
        <v>6</v>
      </c>
      <c r="C7" t="s">
        <v>9</v>
      </c>
      <c r="D7">
        <v>0</v>
      </c>
      <c r="E7">
        <v>2</v>
      </c>
    </row>
    <row r="8" spans="1:5" x14ac:dyDescent="0.25">
      <c r="A8" t="str">
        <f t="shared" si="0"/>
        <v>F12</v>
      </c>
      <c r="B8">
        <v>7</v>
      </c>
      <c r="C8" t="s">
        <v>9</v>
      </c>
      <c r="D8">
        <v>1</v>
      </c>
      <c r="E8">
        <v>2</v>
      </c>
    </row>
    <row r="9" spans="1:5" x14ac:dyDescent="0.25">
      <c r="A9" t="str">
        <f t="shared" si="0"/>
        <v>G02</v>
      </c>
      <c r="B9">
        <v>8</v>
      </c>
      <c r="C9" t="s">
        <v>10</v>
      </c>
      <c r="D9">
        <v>0</v>
      </c>
      <c r="E9">
        <v>2</v>
      </c>
    </row>
    <row r="10" spans="1:5" x14ac:dyDescent="0.25">
      <c r="A10" t="str">
        <f t="shared" si="0"/>
        <v>G12</v>
      </c>
      <c r="B10">
        <v>9</v>
      </c>
      <c r="C10" t="s">
        <v>10</v>
      </c>
      <c r="D10">
        <v>1</v>
      </c>
      <c r="E10">
        <v>2</v>
      </c>
    </row>
    <row r="11" spans="1:5" x14ac:dyDescent="0.25">
      <c r="A11" t="str">
        <f t="shared" si="0"/>
        <v>A02</v>
      </c>
      <c r="B11">
        <v>10</v>
      </c>
      <c r="C11" t="s">
        <v>11</v>
      </c>
      <c r="D11">
        <v>0</v>
      </c>
      <c r="E11">
        <v>2</v>
      </c>
    </row>
    <row r="12" spans="1:5" x14ac:dyDescent="0.25">
      <c r="A12" t="str">
        <f t="shared" si="0"/>
        <v>A12</v>
      </c>
      <c r="B12">
        <v>11</v>
      </c>
      <c r="C12" t="s">
        <v>11</v>
      </c>
      <c r="D12">
        <v>1</v>
      </c>
      <c r="E12">
        <v>2</v>
      </c>
    </row>
    <row r="13" spans="1:5" x14ac:dyDescent="0.25">
      <c r="A13" t="str">
        <f t="shared" si="0"/>
        <v>B02</v>
      </c>
      <c r="B13">
        <v>12</v>
      </c>
      <c r="C13" t="s">
        <v>12</v>
      </c>
      <c r="D13">
        <v>0</v>
      </c>
      <c r="E13">
        <v>2</v>
      </c>
    </row>
    <row r="14" spans="1:5" x14ac:dyDescent="0.25">
      <c r="A14" t="str">
        <f t="shared" si="0"/>
        <v>C03</v>
      </c>
      <c r="B14">
        <v>13</v>
      </c>
      <c r="C14" t="s">
        <v>5</v>
      </c>
      <c r="D14">
        <v>0</v>
      </c>
      <c r="E14">
        <v>3</v>
      </c>
    </row>
    <row r="15" spans="1:5" x14ac:dyDescent="0.25">
      <c r="A15" t="str">
        <f t="shared" si="0"/>
        <v>C13</v>
      </c>
      <c r="B15">
        <v>14</v>
      </c>
      <c r="C15" t="s">
        <v>5</v>
      </c>
      <c r="D15">
        <v>1</v>
      </c>
      <c r="E15">
        <v>3</v>
      </c>
    </row>
    <row r="16" spans="1:5" x14ac:dyDescent="0.25">
      <c r="A16" t="str">
        <f t="shared" si="0"/>
        <v>D03</v>
      </c>
      <c r="B16">
        <v>15</v>
      </c>
      <c r="C16" t="s">
        <v>7</v>
      </c>
      <c r="D16">
        <v>0</v>
      </c>
      <c r="E16">
        <v>3</v>
      </c>
    </row>
    <row r="17" spans="1:5" x14ac:dyDescent="0.25">
      <c r="A17" t="str">
        <f t="shared" si="0"/>
        <v>D13</v>
      </c>
      <c r="B17">
        <v>16</v>
      </c>
      <c r="C17" t="s">
        <v>7</v>
      </c>
      <c r="D17">
        <v>1</v>
      </c>
      <c r="E17">
        <v>3</v>
      </c>
    </row>
    <row r="18" spans="1:5" x14ac:dyDescent="0.25">
      <c r="A18" t="str">
        <f t="shared" si="0"/>
        <v>E03</v>
      </c>
      <c r="B18">
        <v>17</v>
      </c>
      <c r="C18" t="s">
        <v>8</v>
      </c>
      <c r="D18">
        <v>0</v>
      </c>
      <c r="E18">
        <v>3</v>
      </c>
    </row>
    <row r="19" spans="1:5" x14ac:dyDescent="0.25">
      <c r="A19" t="str">
        <f t="shared" si="0"/>
        <v>F03</v>
      </c>
      <c r="B19">
        <v>18</v>
      </c>
      <c r="C19" t="s">
        <v>9</v>
      </c>
      <c r="D19">
        <v>0</v>
      </c>
      <c r="E19">
        <v>3</v>
      </c>
    </row>
    <row r="20" spans="1:5" x14ac:dyDescent="0.25">
      <c r="A20" t="str">
        <f t="shared" si="0"/>
        <v>F13</v>
      </c>
      <c r="B20">
        <v>19</v>
      </c>
      <c r="C20" t="s">
        <v>9</v>
      </c>
      <c r="D20">
        <v>1</v>
      </c>
      <c r="E20">
        <v>3</v>
      </c>
    </row>
    <row r="21" spans="1:5" x14ac:dyDescent="0.25">
      <c r="A21" t="str">
        <f t="shared" si="0"/>
        <v>G03</v>
      </c>
      <c r="B21">
        <v>20</v>
      </c>
      <c r="C21" t="s">
        <v>10</v>
      </c>
      <c r="D21">
        <v>0</v>
      </c>
      <c r="E21">
        <v>3</v>
      </c>
    </row>
    <row r="22" spans="1:5" x14ac:dyDescent="0.25">
      <c r="A22" t="str">
        <f t="shared" si="0"/>
        <v>G13</v>
      </c>
      <c r="B22">
        <v>21</v>
      </c>
      <c r="C22" t="s">
        <v>10</v>
      </c>
      <c r="D22">
        <v>1</v>
      </c>
      <c r="E22">
        <v>3</v>
      </c>
    </row>
    <row r="23" spans="1:5" x14ac:dyDescent="0.25">
      <c r="A23" t="str">
        <f t="shared" si="0"/>
        <v>A03</v>
      </c>
      <c r="B23">
        <v>22</v>
      </c>
      <c r="C23" t="s">
        <v>11</v>
      </c>
      <c r="D23">
        <v>0</v>
      </c>
      <c r="E23">
        <v>3</v>
      </c>
    </row>
    <row r="24" spans="1:5" x14ac:dyDescent="0.25">
      <c r="A24" t="str">
        <f t="shared" si="0"/>
        <v>A13</v>
      </c>
      <c r="B24">
        <v>23</v>
      </c>
      <c r="C24" t="s">
        <v>11</v>
      </c>
      <c r="D24">
        <v>1</v>
      </c>
      <c r="E24">
        <v>3</v>
      </c>
    </row>
    <row r="25" spans="1:5" x14ac:dyDescent="0.25">
      <c r="A25" t="str">
        <f t="shared" si="0"/>
        <v>B03</v>
      </c>
      <c r="B25">
        <v>24</v>
      </c>
      <c r="C25" t="s">
        <v>12</v>
      </c>
      <c r="D25">
        <v>0</v>
      </c>
      <c r="E25">
        <v>3</v>
      </c>
    </row>
    <row r="26" spans="1:5" x14ac:dyDescent="0.25">
      <c r="A26" t="str">
        <f t="shared" si="0"/>
        <v>C04</v>
      </c>
      <c r="B26">
        <v>25</v>
      </c>
      <c r="C26" t="s">
        <v>5</v>
      </c>
      <c r="D26">
        <v>0</v>
      </c>
      <c r="E26">
        <v>4</v>
      </c>
    </row>
    <row r="27" spans="1:5" x14ac:dyDescent="0.25">
      <c r="A27" t="str">
        <f t="shared" si="0"/>
        <v>C14</v>
      </c>
      <c r="B27">
        <v>26</v>
      </c>
      <c r="C27" t="s">
        <v>5</v>
      </c>
      <c r="D27">
        <v>1</v>
      </c>
      <c r="E27">
        <v>4</v>
      </c>
    </row>
    <row r="28" spans="1:5" x14ac:dyDescent="0.25">
      <c r="A28" t="str">
        <f t="shared" si="0"/>
        <v>D04</v>
      </c>
      <c r="B28">
        <v>27</v>
      </c>
      <c r="C28" t="s">
        <v>7</v>
      </c>
      <c r="D28">
        <v>0</v>
      </c>
      <c r="E28">
        <v>4</v>
      </c>
    </row>
    <row r="29" spans="1:5" x14ac:dyDescent="0.25">
      <c r="A29" t="str">
        <f t="shared" si="0"/>
        <v>D14</v>
      </c>
      <c r="B29">
        <v>28</v>
      </c>
      <c r="C29" t="s">
        <v>7</v>
      </c>
      <c r="D29">
        <v>1</v>
      </c>
      <c r="E29">
        <v>4</v>
      </c>
    </row>
    <row r="30" spans="1:5" x14ac:dyDescent="0.25">
      <c r="A30" t="str">
        <f t="shared" si="0"/>
        <v>E04</v>
      </c>
      <c r="B30">
        <v>29</v>
      </c>
      <c r="C30" t="s">
        <v>8</v>
      </c>
      <c r="D30">
        <v>0</v>
      </c>
      <c r="E30">
        <v>4</v>
      </c>
    </row>
    <row r="31" spans="1:5" x14ac:dyDescent="0.25">
      <c r="A31" t="str">
        <f t="shared" si="0"/>
        <v>F04</v>
      </c>
      <c r="B31">
        <v>30</v>
      </c>
      <c r="C31" t="s">
        <v>9</v>
      </c>
      <c r="D31">
        <v>0</v>
      </c>
      <c r="E31">
        <v>4</v>
      </c>
    </row>
    <row r="32" spans="1:5" x14ac:dyDescent="0.25">
      <c r="A32" t="str">
        <f t="shared" si="0"/>
        <v>F14</v>
      </c>
      <c r="B32">
        <v>31</v>
      </c>
      <c r="C32" t="s">
        <v>9</v>
      </c>
      <c r="D32">
        <v>1</v>
      </c>
      <c r="E32">
        <v>4</v>
      </c>
    </row>
    <row r="33" spans="1:5" x14ac:dyDescent="0.25">
      <c r="A33" t="str">
        <f t="shared" si="0"/>
        <v>G04</v>
      </c>
      <c r="B33">
        <v>32</v>
      </c>
      <c r="C33" t="s">
        <v>10</v>
      </c>
      <c r="D33">
        <v>0</v>
      </c>
      <c r="E33">
        <v>4</v>
      </c>
    </row>
    <row r="34" spans="1:5" x14ac:dyDescent="0.25">
      <c r="A34" t="str">
        <f t="shared" si="0"/>
        <v>G14</v>
      </c>
      <c r="B34">
        <v>33</v>
      </c>
      <c r="C34" t="s">
        <v>10</v>
      </c>
      <c r="D34">
        <v>1</v>
      </c>
      <c r="E34">
        <v>4</v>
      </c>
    </row>
    <row r="35" spans="1:5" x14ac:dyDescent="0.25">
      <c r="A35" t="str">
        <f t="shared" si="0"/>
        <v>A04</v>
      </c>
      <c r="B35">
        <v>34</v>
      </c>
      <c r="C35" t="s">
        <v>11</v>
      </c>
      <c r="D35">
        <v>0</v>
      </c>
      <c r="E35">
        <v>4</v>
      </c>
    </row>
    <row r="36" spans="1:5" x14ac:dyDescent="0.25">
      <c r="A36" t="str">
        <f t="shared" si="0"/>
        <v>A14</v>
      </c>
      <c r="B36">
        <v>35</v>
      </c>
      <c r="C36" t="s">
        <v>11</v>
      </c>
      <c r="D36">
        <v>1</v>
      </c>
      <c r="E36">
        <v>4</v>
      </c>
    </row>
    <row r="37" spans="1:5" x14ac:dyDescent="0.25">
      <c r="A37" t="str">
        <f t="shared" si="0"/>
        <v>B04</v>
      </c>
      <c r="B37">
        <v>36</v>
      </c>
      <c r="C37" t="s">
        <v>12</v>
      </c>
      <c r="D37">
        <v>0</v>
      </c>
      <c r="E37">
        <v>4</v>
      </c>
    </row>
    <row r="38" spans="1:5" x14ac:dyDescent="0.25">
      <c r="A38" t="str">
        <f t="shared" si="0"/>
        <v>C05</v>
      </c>
      <c r="B38">
        <v>37</v>
      </c>
      <c r="C38" t="s">
        <v>5</v>
      </c>
      <c r="D38">
        <v>0</v>
      </c>
      <c r="E38">
        <v>5</v>
      </c>
    </row>
    <row r="39" spans="1:5" x14ac:dyDescent="0.25">
      <c r="A39" t="str">
        <f t="shared" si="0"/>
        <v>C15</v>
      </c>
      <c r="B39">
        <v>38</v>
      </c>
      <c r="C39" t="s">
        <v>5</v>
      </c>
      <c r="D39">
        <v>1</v>
      </c>
      <c r="E39">
        <v>5</v>
      </c>
    </row>
    <row r="40" spans="1:5" x14ac:dyDescent="0.25">
      <c r="A40" t="str">
        <f t="shared" si="0"/>
        <v>D05</v>
      </c>
      <c r="B40">
        <v>39</v>
      </c>
      <c r="C40" t="s">
        <v>7</v>
      </c>
      <c r="D40">
        <v>0</v>
      </c>
      <c r="E40">
        <v>5</v>
      </c>
    </row>
    <row r="41" spans="1:5" x14ac:dyDescent="0.25">
      <c r="A41" t="str">
        <f t="shared" si="0"/>
        <v>D15</v>
      </c>
      <c r="B41">
        <v>40</v>
      </c>
      <c r="C41" t="s">
        <v>7</v>
      </c>
      <c r="D41">
        <v>1</v>
      </c>
      <c r="E41">
        <v>5</v>
      </c>
    </row>
    <row r="42" spans="1:5" x14ac:dyDescent="0.25">
      <c r="A42" t="str">
        <f t="shared" si="0"/>
        <v>E05</v>
      </c>
      <c r="B42">
        <v>41</v>
      </c>
      <c r="C42" t="s">
        <v>8</v>
      </c>
      <c r="D42">
        <v>0</v>
      </c>
      <c r="E42">
        <v>5</v>
      </c>
    </row>
    <row r="43" spans="1:5" x14ac:dyDescent="0.25">
      <c r="A43" t="str">
        <f t="shared" si="0"/>
        <v>F05</v>
      </c>
      <c r="B43">
        <v>42</v>
      </c>
      <c r="C43" t="s">
        <v>9</v>
      </c>
      <c r="D43">
        <v>0</v>
      </c>
      <c r="E43">
        <v>5</v>
      </c>
    </row>
    <row r="44" spans="1:5" x14ac:dyDescent="0.25">
      <c r="A44" t="str">
        <f t="shared" si="0"/>
        <v>F15</v>
      </c>
      <c r="B44">
        <v>43</v>
      </c>
      <c r="C44" t="s">
        <v>9</v>
      </c>
      <c r="D44">
        <v>1</v>
      </c>
      <c r="E44">
        <v>5</v>
      </c>
    </row>
    <row r="45" spans="1:5" x14ac:dyDescent="0.25">
      <c r="A45" t="str">
        <f t="shared" si="0"/>
        <v>G05</v>
      </c>
      <c r="B45">
        <v>44</v>
      </c>
      <c r="C45" t="s">
        <v>10</v>
      </c>
      <c r="D45">
        <v>0</v>
      </c>
      <c r="E45">
        <v>5</v>
      </c>
    </row>
    <row r="46" spans="1:5" x14ac:dyDescent="0.25">
      <c r="A46" t="str">
        <f t="shared" si="0"/>
        <v>G15</v>
      </c>
      <c r="B46">
        <v>45</v>
      </c>
      <c r="C46" t="s">
        <v>10</v>
      </c>
      <c r="D46">
        <v>1</v>
      </c>
      <c r="E46">
        <v>5</v>
      </c>
    </row>
    <row r="47" spans="1:5" x14ac:dyDescent="0.25">
      <c r="A47" t="str">
        <f t="shared" si="0"/>
        <v>A05</v>
      </c>
      <c r="B47">
        <v>46</v>
      </c>
      <c r="C47" t="s">
        <v>11</v>
      </c>
      <c r="D47">
        <v>0</v>
      </c>
      <c r="E47">
        <v>5</v>
      </c>
    </row>
    <row r="48" spans="1:5" x14ac:dyDescent="0.25">
      <c r="A48" t="str">
        <f t="shared" si="0"/>
        <v>A15</v>
      </c>
      <c r="B48">
        <v>47</v>
      </c>
      <c r="C48" t="s">
        <v>11</v>
      </c>
      <c r="D48">
        <v>1</v>
      </c>
      <c r="E4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3CB-F643-43BC-B469-DAC67F4333DE}">
  <dimension ref="A1:G39"/>
  <sheetViews>
    <sheetView tabSelected="1" workbookViewId="0">
      <selection activeCell="D28" sqref="D28"/>
    </sheetView>
  </sheetViews>
  <sheetFormatPr defaultRowHeight="15" x14ac:dyDescent="0.25"/>
  <cols>
    <col min="1" max="1" width="14" bestFit="1" customWidth="1"/>
    <col min="5" max="5" width="11.5703125" bestFit="1" customWidth="1"/>
    <col min="6" max="6" width="24.42578125" bestFit="1" customWidth="1"/>
  </cols>
  <sheetData>
    <row r="1" spans="1:7" x14ac:dyDescent="0.25">
      <c r="A1" t="s">
        <v>0</v>
      </c>
      <c r="B1" s="14" t="s">
        <v>337</v>
      </c>
    </row>
    <row r="2" spans="1:7" x14ac:dyDescent="0.25">
      <c r="A2" t="s">
        <v>356</v>
      </c>
      <c r="B2">
        <f>VLOOKUP(B1,'Pitch-Start'!A:E,5,FALSE)</f>
        <v>2</v>
      </c>
    </row>
    <row r="3" spans="1:7" x14ac:dyDescent="0.25">
      <c r="A3" t="s">
        <v>0</v>
      </c>
      <c r="B3" t="s">
        <v>57</v>
      </c>
      <c r="C3" t="s">
        <v>1</v>
      </c>
      <c r="D3" t="s">
        <v>2</v>
      </c>
      <c r="E3" t="s">
        <v>3</v>
      </c>
      <c r="F3" t="s">
        <v>359</v>
      </c>
      <c r="G3" t="s">
        <v>355</v>
      </c>
    </row>
    <row r="4" spans="1:7" x14ac:dyDescent="0.25">
      <c r="A4" t="str">
        <f>$B$1</f>
        <v>C#</v>
      </c>
      <c r="B4" s="1">
        <f>B2</f>
        <v>2</v>
      </c>
      <c r="C4" s="1" t="str">
        <f>VLOOKUP(B4,'Pitch-Master'!B:E,2,FALSE)</f>
        <v>C</v>
      </c>
      <c r="D4" s="1">
        <f>VLOOKUP(B4,'Pitch-Master'!B:E,3,FALSE)</f>
        <v>1</v>
      </c>
      <c r="E4" s="1">
        <f>VLOOKUP(B4,'Pitch-Master'!B:E,4,FALSE)</f>
        <v>2</v>
      </c>
      <c r="F4" t="s">
        <v>13</v>
      </c>
      <c r="G4" t="str">
        <f>CONCATENATE("&lt;note&gt;&lt;pitch&gt;&lt;step&gt;",C4,"&lt;/step&gt;&lt;alter&gt;",D4,"&lt;/alter&gt;&lt;octave&gt;",E4,"&lt;/octave&gt;&lt;/pitch&gt;&lt;duration&gt;1&lt;/duration&gt;&lt;type&gt;eighth&lt;/type&gt;&lt;lyric&gt;&lt;syllabic&gt;single&lt;/syllabic&gt;&lt;text&gt;",F4,"&lt;/text&gt;&lt;/lyric&gt;&lt;/note&gt;")</f>
        <v>&lt;note&gt;&lt;pitch&gt;&lt;step&gt;C&lt;/step&gt;&lt;alter&gt;1&lt;/alter&gt;&lt;octave&gt;2&lt;/octave&gt;&lt;/pitch&gt;&lt;duration&gt;1&lt;/duration&gt;&lt;type&gt;eighth&lt;/type&gt;&lt;lyric&gt;&lt;syllabic&gt;single&lt;/syllabic&gt;&lt;text&gt;S.&lt;/text&gt;&lt;/lyric&gt;&lt;/note&gt;</v>
      </c>
    </row>
    <row r="5" spans="1:7" x14ac:dyDescent="0.25">
      <c r="A5" t="str">
        <f t="shared" ref="A5:A39" si="0">$B$1</f>
        <v>C#</v>
      </c>
      <c r="B5">
        <f>B4+1</f>
        <v>3</v>
      </c>
      <c r="C5" s="1" t="str">
        <f>VLOOKUP(B5,'Pitch-Master'!B:E,2,FALSE)</f>
        <v>D</v>
      </c>
      <c r="D5" s="1">
        <f>VLOOKUP(B5,'Pitch-Master'!B:E,3,FALSE)</f>
        <v>0</v>
      </c>
      <c r="E5" s="1">
        <f>VLOOKUP(B5,'Pitch-Master'!B:E,4,FALSE)</f>
        <v>2</v>
      </c>
      <c r="F5" t="s">
        <v>14</v>
      </c>
      <c r="G5" t="str">
        <f t="shared" ref="G5:G39" si="1">CONCATENATE("&lt;note&gt;&lt;pitch&gt;&lt;step&gt;",C5,"&lt;/step&gt;&lt;alter&gt;",D5,"&lt;/alter&gt;&lt;octave&gt;",E5,"&lt;/octave&gt;&lt;/pitch&gt;&lt;duration&gt;1&lt;/duration&gt;&lt;type&gt;eighth&lt;/type&gt;&lt;lyric&gt;&lt;syllabic&gt;single&lt;/syllabic&gt;&lt;text&gt;",F5,"&lt;/text&gt;&lt;/lyric&gt;&lt;/note&gt;")</f>
        <v>&lt;note&gt;&lt;pitch&gt;&lt;step&gt;D&lt;/step&gt;&lt;alter&gt;0&lt;/alter&gt;&lt;octave&gt;2&lt;/octave&gt;&lt;/pitch&gt;&lt;duration&gt;1&lt;/duration&gt;&lt;type&gt;eighth&lt;/type&gt;&lt;lyric&gt;&lt;syllabic&gt;single&lt;/syllabic&gt;&lt;text&gt;r.&lt;/text&gt;&lt;/lyric&gt;&lt;/note&gt;</v>
      </c>
    </row>
    <row r="6" spans="1:7" x14ac:dyDescent="0.25">
      <c r="A6" t="str">
        <f t="shared" si="0"/>
        <v>C#</v>
      </c>
      <c r="B6">
        <f t="shared" ref="B6:B39" si="2">B5+1</f>
        <v>4</v>
      </c>
      <c r="C6" s="1" t="str">
        <f>VLOOKUP(B6,'Pitch-Master'!B:E,2,FALSE)</f>
        <v>D</v>
      </c>
      <c r="D6" s="1">
        <f>VLOOKUP(B6,'Pitch-Master'!B:E,3,FALSE)</f>
        <v>1</v>
      </c>
      <c r="E6" s="1">
        <f>VLOOKUP(B6,'Pitch-Master'!B:E,4,FALSE)</f>
        <v>2</v>
      </c>
      <c r="F6" t="s">
        <v>15</v>
      </c>
      <c r="G6" t="str">
        <f t="shared" si="1"/>
        <v>&lt;note&gt;&lt;pitch&gt;&lt;step&gt;D&lt;/step&gt;&lt;alter&gt;1&lt;/alter&gt;&lt;octave&gt;2&lt;/octave&gt;&lt;/pitch&gt;&lt;duration&gt;1&lt;/duration&gt;&lt;type&gt;eighth&lt;/type&gt;&lt;lyric&gt;&lt;syllabic&gt;single&lt;/syllabic&gt;&lt;text&gt;R.&lt;/text&gt;&lt;/lyric&gt;&lt;/note&gt;</v>
      </c>
    </row>
    <row r="7" spans="1:7" x14ac:dyDescent="0.25">
      <c r="A7" t="str">
        <f t="shared" si="0"/>
        <v>C#</v>
      </c>
      <c r="B7">
        <f t="shared" si="2"/>
        <v>5</v>
      </c>
      <c r="C7" s="1" t="str">
        <f>VLOOKUP(B7,'Pitch-Master'!B:E,2,FALSE)</f>
        <v>E</v>
      </c>
      <c r="D7" s="1">
        <f>VLOOKUP(B7,'Pitch-Master'!B:E,3,FALSE)</f>
        <v>0</v>
      </c>
      <c r="E7" s="1">
        <f>VLOOKUP(B7,'Pitch-Master'!B:E,4,FALSE)</f>
        <v>2</v>
      </c>
      <c r="F7" t="s">
        <v>16</v>
      </c>
      <c r="G7" t="str">
        <f t="shared" si="1"/>
        <v>&lt;note&gt;&lt;pitch&gt;&lt;step&gt;E&lt;/step&gt;&lt;alter&gt;0&lt;/alter&gt;&lt;octave&gt;2&lt;/octave&gt;&lt;/pitch&gt;&lt;duration&gt;1&lt;/duration&gt;&lt;type&gt;eighth&lt;/type&gt;&lt;lyric&gt;&lt;syllabic&gt;single&lt;/syllabic&gt;&lt;text&gt;g.&lt;/text&gt;&lt;/lyric&gt;&lt;/note&gt;</v>
      </c>
    </row>
    <row r="8" spans="1:7" x14ac:dyDescent="0.25">
      <c r="A8" t="str">
        <f t="shared" si="0"/>
        <v>C#</v>
      </c>
      <c r="B8">
        <f t="shared" si="2"/>
        <v>6</v>
      </c>
      <c r="C8" s="1" t="str">
        <f>VLOOKUP(B8,'Pitch-Master'!B:E,2,FALSE)</f>
        <v>F</v>
      </c>
      <c r="D8" s="1">
        <f>VLOOKUP(B8,'Pitch-Master'!B:E,3,FALSE)</f>
        <v>0</v>
      </c>
      <c r="E8" s="1">
        <f>VLOOKUP(B8,'Pitch-Master'!B:E,4,FALSE)</f>
        <v>2</v>
      </c>
      <c r="F8" t="s">
        <v>17</v>
      </c>
      <c r="G8" t="str">
        <f t="shared" si="1"/>
        <v>&lt;note&gt;&lt;pitch&gt;&lt;step&gt;F&lt;/step&gt;&lt;alter&gt;0&lt;/alter&gt;&lt;octave&gt;2&lt;/octave&gt;&lt;/pitch&gt;&lt;duration&gt;1&lt;/duration&gt;&lt;type&gt;eighth&lt;/type&gt;&lt;lyric&gt;&lt;syllabic&gt;single&lt;/syllabic&gt;&lt;text&gt;G.&lt;/text&gt;&lt;/lyric&gt;&lt;/note&gt;</v>
      </c>
    </row>
    <row r="9" spans="1:7" x14ac:dyDescent="0.25">
      <c r="A9" t="str">
        <f t="shared" si="0"/>
        <v>C#</v>
      </c>
      <c r="B9">
        <f t="shared" si="2"/>
        <v>7</v>
      </c>
      <c r="C9" s="1" t="str">
        <f>VLOOKUP(B9,'Pitch-Master'!B:E,2,FALSE)</f>
        <v>F</v>
      </c>
      <c r="D9" s="1">
        <f>VLOOKUP(B9,'Pitch-Master'!B:E,3,FALSE)</f>
        <v>1</v>
      </c>
      <c r="E9" s="1">
        <f>VLOOKUP(B9,'Pitch-Master'!B:E,4,FALSE)</f>
        <v>2</v>
      </c>
      <c r="F9" t="s">
        <v>54</v>
      </c>
      <c r="G9" t="str">
        <f t="shared" si="1"/>
        <v>&lt;note&gt;&lt;pitch&gt;&lt;step&gt;F&lt;/step&gt;&lt;alter&gt;1&lt;/alter&gt;&lt;octave&gt;2&lt;/octave&gt;&lt;/pitch&gt;&lt;duration&gt;1&lt;/duration&gt;&lt;type&gt;eighth&lt;/type&gt;&lt;lyric&gt;&lt;syllabic&gt;single&lt;/syllabic&gt;&lt;text&gt;m.&lt;/text&gt;&lt;/lyric&gt;&lt;/note&gt;</v>
      </c>
    </row>
    <row r="10" spans="1:7" x14ac:dyDescent="0.25">
      <c r="A10" t="str">
        <f t="shared" si="0"/>
        <v>C#</v>
      </c>
      <c r="B10">
        <f t="shared" si="2"/>
        <v>8</v>
      </c>
      <c r="C10" s="1" t="str">
        <f>VLOOKUP(B10,'Pitch-Master'!B:E,2,FALSE)</f>
        <v>G</v>
      </c>
      <c r="D10" s="1">
        <f>VLOOKUP(B10,'Pitch-Master'!B:E,3,FALSE)</f>
        <v>0</v>
      </c>
      <c r="E10" s="1">
        <f>VLOOKUP(B10,'Pitch-Master'!B:E,4,FALSE)</f>
        <v>2</v>
      </c>
      <c r="F10" t="s">
        <v>19</v>
      </c>
      <c r="G10" t="str">
        <f t="shared" si="1"/>
        <v>&lt;note&gt;&lt;pitch&gt;&lt;step&gt;G&lt;/step&gt;&lt;alter&gt;0&lt;/alter&gt;&lt;octave&gt;2&lt;/octave&gt;&lt;/pitch&gt;&lt;duration&gt;1&lt;/duration&gt;&lt;type&gt;eighth&lt;/type&gt;&lt;lyric&gt;&lt;syllabic&gt;single&lt;/syllabic&gt;&lt;text&gt;M.&lt;/text&gt;&lt;/lyric&gt;&lt;/note&gt;</v>
      </c>
    </row>
    <row r="11" spans="1:7" x14ac:dyDescent="0.25">
      <c r="A11" t="str">
        <f t="shared" si="0"/>
        <v>C#</v>
      </c>
      <c r="B11">
        <f t="shared" si="2"/>
        <v>9</v>
      </c>
      <c r="C11" s="1" t="str">
        <f>VLOOKUP(B11,'Pitch-Master'!B:E,2,FALSE)</f>
        <v>G</v>
      </c>
      <c r="D11" s="1">
        <f>VLOOKUP(B11,'Pitch-Master'!B:E,3,FALSE)</f>
        <v>1</v>
      </c>
      <c r="E11" s="1">
        <f>VLOOKUP(B11,'Pitch-Master'!B:E,4,FALSE)</f>
        <v>2</v>
      </c>
      <c r="F11" t="s">
        <v>20</v>
      </c>
      <c r="G11" t="str">
        <f t="shared" si="1"/>
        <v>&lt;note&gt;&lt;pitch&gt;&lt;step&gt;G&lt;/step&gt;&lt;alter&gt;1&lt;/alter&gt;&lt;octave&gt;2&lt;/octave&gt;&lt;/pitch&gt;&lt;duration&gt;1&lt;/duration&gt;&lt;type&gt;eighth&lt;/type&gt;&lt;lyric&gt;&lt;syllabic&gt;single&lt;/syllabic&gt;&lt;text&gt;P&lt;/text&gt;&lt;/lyric&gt;&lt;/note&gt;</v>
      </c>
    </row>
    <row r="12" spans="1:7" x14ac:dyDescent="0.25">
      <c r="A12" t="str">
        <f t="shared" si="0"/>
        <v>C#</v>
      </c>
      <c r="B12">
        <f t="shared" si="2"/>
        <v>10</v>
      </c>
      <c r="C12" s="1" t="str">
        <f>VLOOKUP(B12,'Pitch-Master'!B:E,2,FALSE)</f>
        <v>A</v>
      </c>
      <c r="D12" s="1">
        <f>VLOOKUP(B12,'Pitch-Master'!B:E,3,FALSE)</f>
        <v>0</v>
      </c>
      <c r="E12" s="1">
        <f>VLOOKUP(B12,'Pitch-Master'!B:E,4,FALSE)</f>
        <v>2</v>
      </c>
      <c r="F12" t="s">
        <v>21</v>
      </c>
      <c r="G12" t="str">
        <f t="shared" si="1"/>
        <v>&lt;note&gt;&lt;pitch&gt;&lt;step&gt;A&lt;/step&gt;&lt;alter&gt;0&lt;/alter&gt;&lt;octave&gt;2&lt;/octave&gt;&lt;/pitch&gt;&lt;duration&gt;1&lt;/duration&gt;&lt;type&gt;eighth&lt;/type&gt;&lt;lyric&gt;&lt;syllabic&gt;single&lt;/syllabic&gt;&lt;text&gt;d.&lt;/text&gt;&lt;/lyric&gt;&lt;/note&gt;</v>
      </c>
    </row>
    <row r="13" spans="1:7" x14ac:dyDescent="0.25">
      <c r="A13" t="str">
        <f t="shared" si="0"/>
        <v>C#</v>
      </c>
      <c r="B13">
        <f t="shared" si="2"/>
        <v>11</v>
      </c>
      <c r="C13" s="1" t="str">
        <f>VLOOKUP(B13,'Pitch-Master'!B:E,2,FALSE)</f>
        <v>A</v>
      </c>
      <c r="D13" s="1">
        <f>VLOOKUP(B13,'Pitch-Master'!B:E,3,FALSE)</f>
        <v>1</v>
      </c>
      <c r="E13" s="1">
        <f>VLOOKUP(B13,'Pitch-Master'!B:E,4,FALSE)</f>
        <v>2</v>
      </c>
      <c r="F13" t="s">
        <v>22</v>
      </c>
      <c r="G13" t="str">
        <f t="shared" si="1"/>
        <v>&lt;note&gt;&lt;pitch&gt;&lt;step&gt;A&lt;/step&gt;&lt;alter&gt;1&lt;/alter&gt;&lt;octave&gt;2&lt;/octave&gt;&lt;/pitch&gt;&lt;duration&gt;1&lt;/duration&gt;&lt;type&gt;eighth&lt;/type&gt;&lt;lyric&gt;&lt;syllabic&gt;single&lt;/syllabic&gt;&lt;text&gt;D.&lt;/text&gt;&lt;/lyric&gt;&lt;/note&gt;</v>
      </c>
    </row>
    <row r="14" spans="1:7" x14ac:dyDescent="0.25">
      <c r="A14" t="str">
        <f t="shared" si="0"/>
        <v>C#</v>
      </c>
      <c r="B14">
        <f t="shared" si="2"/>
        <v>12</v>
      </c>
      <c r="C14" s="1" t="str">
        <f>VLOOKUP(B14,'Pitch-Master'!B:E,2,FALSE)</f>
        <v>B</v>
      </c>
      <c r="D14" s="1">
        <f>VLOOKUP(B14,'Pitch-Master'!B:E,3,FALSE)</f>
        <v>0</v>
      </c>
      <c r="E14" s="1">
        <f>VLOOKUP(B14,'Pitch-Master'!B:E,4,FALSE)</f>
        <v>2</v>
      </c>
      <c r="F14" t="s">
        <v>23</v>
      </c>
      <c r="G14" t="str">
        <f t="shared" si="1"/>
        <v>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</v>
      </c>
    </row>
    <row r="15" spans="1:7" x14ac:dyDescent="0.25">
      <c r="A15" t="str">
        <f t="shared" si="0"/>
        <v>C#</v>
      </c>
      <c r="B15">
        <f t="shared" si="2"/>
        <v>13</v>
      </c>
      <c r="C15" s="1" t="str">
        <f>VLOOKUP(B15,'Pitch-Master'!B:E,2,FALSE)</f>
        <v>C</v>
      </c>
      <c r="D15" s="1">
        <f>VLOOKUP(B15,'Pitch-Master'!B:E,3,FALSE)</f>
        <v>0</v>
      </c>
      <c r="E15" s="1">
        <f>VLOOKUP(B15,'Pitch-Master'!B:E,4,FALSE)</f>
        <v>3</v>
      </c>
      <c r="F15" t="s">
        <v>24</v>
      </c>
      <c r="G15" t="str">
        <f t="shared" si="1"/>
        <v>&lt;note&gt;&lt;pitch&gt;&lt;step&gt;C&lt;/step&gt;&lt;alter&gt;0&lt;/alter&gt;&lt;octave&gt;3&lt;/octave&gt;&lt;/pitch&gt;&lt;duration&gt;1&lt;/duration&gt;&lt;type&gt;eighth&lt;/type&gt;&lt;lyric&gt;&lt;syllabic&gt;single&lt;/syllabic&gt;&lt;text&gt;N.&lt;/text&gt;&lt;/lyric&gt;&lt;/note&gt;</v>
      </c>
    </row>
    <row r="16" spans="1:7" x14ac:dyDescent="0.25">
      <c r="A16" t="str">
        <f t="shared" si="0"/>
        <v>C#</v>
      </c>
      <c r="B16">
        <f t="shared" si="2"/>
        <v>14</v>
      </c>
      <c r="C16" s="1" t="str">
        <f>VLOOKUP(B16,'Pitch-Master'!B:E,2,FALSE)</f>
        <v>C</v>
      </c>
      <c r="D16" s="1">
        <f>VLOOKUP(B16,'Pitch-Master'!B:E,3,FALSE)</f>
        <v>1</v>
      </c>
      <c r="E16" s="1">
        <f>VLOOKUP(B16,'Pitch-Master'!B:E,4,FALSE)</f>
        <v>3</v>
      </c>
      <c r="F16" t="s">
        <v>25</v>
      </c>
      <c r="G16" t="str">
        <f t="shared" si="1"/>
        <v>&lt;note&gt;&lt;pitch&gt;&lt;step&gt;C&lt;/step&gt;&lt;alter&gt;1&lt;/alter&gt;&lt;octave&gt;3&lt;/octave&gt;&lt;/pitch&gt;&lt;duration&gt;1&lt;/duration&gt;&lt;type&gt;eighth&lt;/type&gt;&lt;lyric&gt;&lt;syllabic&gt;single&lt;/syllabic&gt;&lt;text&gt;S&lt;/text&gt;&lt;/lyric&gt;&lt;/note&gt;</v>
      </c>
    </row>
    <row r="17" spans="1:7" x14ac:dyDescent="0.25">
      <c r="A17" t="str">
        <f t="shared" si="0"/>
        <v>C#</v>
      </c>
      <c r="B17">
        <f t="shared" si="2"/>
        <v>15</v>
      </c>
      <c r="C17" s="1" t="str">
        <f>VLOOKUP(B17,'Pitch-Master'!B:E,2,FALSE)</f>
        <v>D</v>
      </c>
      <c r="D17" s="1">
        <f>VLOOKUP(B17,'Pitch-Master'!B:E,3,FALSE)</f>
        <v>0</v>
      </c>
      <c r="E17" s="1">
        <f>VLOOKUP(B17,'Pitch-Master'!B:E,4,FALSE)</f>
        <v>3</v>
      </c>
      <c r="F17" t="s">
        <v>26</v>
      </c>
      <c r="G17" t="str">
        <f t="shared" si="1"/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</row>
    <row r="18" spans="1:7" x14ac:dyDescent="0.25">
      <c r="A18" t="str">
        <f t="shared" si="0"/>
        <v>C#</v>
      </c>
      <c r="B18">
        <f t="shared" si="2"/>
        <v>16</v>
      </c>
      <c r="C18" s="1" t="str">
        <f>VLOOKUP(B18,'Pitch-Master'!B:E,2,FALSE)</f>
        <v>D</v>
      </c>
      <c r="D18" s="1">
        <f>VLOOKUP(B18,'Pitch-Master'!B:E,3,FALSE)</f>
        <v>1</v>
      </c>
      <c r="E18" s="1">
        <f>VLOOKUP(B18,'Pitch-Master'!B:E,4,FALSE)</f>
        <v>3</v>
      </c>
      <c r="F18" t="s">
        <v>27</v>
      </c>
      <c r="G18" t="str">
        <f t="shared" si="1"/>
        <v>&lt;note&gt;&lt;pitch&gt;&lt;step&gt;D&lt;/step&gt;&lt;alter&gt;1&lt;/alter&gt;&lt;octave&gt;3&lt;/octave&gt;&lt;/pitch&gt;&lt;duration&gt;1&lt;/duration&gt;&lt;type&gt;eighth&lt;/type&gt;&lt;lyric&gt;&lt;syllabic&gt;single&lt;/syllabic&gt;&lt;text&gt;R&lt;/text&gt;&lt;/lyric&gt;&lt;/note&gt;</v>
      </c>
    </row>
    <row r="19" spans="1:7" x14ac:dyDescent="0.25">
      <c r="A19" t="str">
        <f t="shared" si="0"/>
        <v>C#</v>
      </c>
      <c r="B19">
        <f t="shared" si="2"/>
        <v>17</v>
      </c>
      <c r="C19" s="1" t="str">
        <f>VLOOKUP(B19,'Pitch-Master'!B:E,2,FALSE)</f>
        <v>E</v>
      </c>
      <c r="D19" s="1">
        <f>VLOOKUP(B19,'Pitch-Master'!B:E,3,FALSE)</f>
        <v>0</v>
      </c>
      <c r="E19" s="1">
        <f>VLOOKUP(B19,'Pitch-Master'!B:E,4,FALSE)</f>
        <v>3</v>
      </c>
      <c r="F19" t="s">
        <v>28</v>
      </c>
      <c r="G19" t="str">
        <f t="shared" si="1"/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20" spans="1:7" x14ac:dyDescent="0.25">
      <c r="A20" t="str">
        <f t="shared" si="0"/>
        <v>C#</v>
      </c>
      <c r="B20">
        <f t="shared" si="2"/>
        <v>18</v>
      </c>
      <c r="C20" s="1" t="str">
        <f>VLOOKUP(B20,'Pitch-Master'!B:E,2,FALSE)</f>
        <v>F</v>
      </c>
      <c r="D20" s="1">
        <f>VLOOKUP(B20,'Pitch-Master'!B:E,3,FALSE)</f>
        <v>0</v>
      </c>
      <c r="E20" s="1">
        <f>VLOOKUP(B20,'Pitch-Master'!B:E,4,FALSE)</f>
        <v>3</v>
      </c>
      <c r="F20" t="s">
        <v>10</v>
      </c>
      <c r="G20" t="str">
        <f t="shared" si="1"/>
        <v>&lt;note&gt;&lt;pitch&gt;&lt;step&gt;F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21" spans="1:7" x14ac:dyDescent="0.25">
      <c r="A21" t="str">
        <f t="shared" si="0"/>
        <v>C#</v>
      </c>
      <c r="B21">
        <f t="shared" si="2"/>
        <v>19</v>
      </c>
      <c r="C21" s="1" t="str">
        <f>VLOOKUP(B21,'Pitch-Master'!B:E,2,FALSE)</f>
        <v>F</v>
      </c>
      <c r="D21" s="1">
        <f>VLOOKUP(B21,'Pitch-Master'!B:E,3,FALSE)</f>
        <v>1</v>
      </c>
      <c r="E21" s="1">
        <f>VLOOKUP(B21,'Pitch-Master'!B:E,4,FALSE)</f>
        <v>3</v>
      </c>
      <c r="F21" t="s">
        <v>55</v>
      </c>
      <c r="G21" t="str">
        <f t="shared" si="1"/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</row>
    <row r="22" spans="1:7" x14ac:dyDescent="0.25">
      <c r="A22" t="str">
        <f t="shared" si="0"/>
        <v>C#</v>
      </c>
      <c r="B22">
        <f t="shared" si="2"/>
        <v>20</v>
      </c>
      <c r="C22" s="1" t="str">
        <f>VLOOKUP(B22,'Pitch-Master'!B:E,2,FALSE)</f>
        <v>G</v>
      </c>
      <c r="D22" s="1">
        <f>VLOOKUP(B22,'Pitch-Master'!B:E,3,FALSE)</f>
        <v>0</v>
      </c>
      <c r="E22" s="1">
        <f>VLOOKUP(B22,'Pitch-Master'!B:E,4,FALSE)</f>
        <v>3</v>
      </c>
      <c r="F22" t="s">
        <v>18</v>
      </c>
      <c r="G22" t="str">
        <f t="shared" si="1"/>
        <v>&lt;note&gt;&lt;pitch&gt;&lt;step&gt;G&lt;/step&gt;&lt;alter&gt;0&lt;/alter&gt;&lt;octave&gt;3&lt;/octave&gt;&lt;/pitch&gt;&lt;duration&gt;1&lt;/duration&gt;&lt;type&gt;eighth&lt;/type&gt;&lt;lyric&gt;&lt;syllabic&gt;single&lt;/syllabic&gt;&lt;text&gt;M&lt;/text&gt;&lt;/lyric&gt;&lt;/note&gt;</v>
      </c>
    </row>
    <row r="23" spans="1:7" x14ac:dyDescent="0.25">
      <c r="A23" t="str">
        <f t="shared" si="0"/>
        <v>C#</v>
      </c>
      <c r="B23">
        <f t="shared" si="2"/>
        <v>21</v>
      </c>
      <c r="C23" s="1" t="str">
        <f>VLOOKUP(B23,'Pitch-Master'!B:E,2,FALSE)</f>
        <v>G</v>
      </c>
      <c r="D23" s="1">
        <f>VLOOKUP(B23,'Pitch-Master'!B:E,3,FALSE)</f>
        <v>1</v>
      </c>
      <c r="E23" s="1">
        <f>VLOOKUP(B23,'Pitch-Master'!B:E,4,FALSE)</f>
        <v>3</v>
      </c>
      <c r="F23" t="s">
        <v>20</v>
      </c>
      <c r="G23" t="str">
        <f t="shared" si="1"/>
        <v>&lt;note&gt;&lt;pitch&gt;&lt;step&gt;G&lt;/step&gt;&lt;alter&gt;1&lt;/alter&gt;&lt;octave&gt;3&lt;/octave&gt;&lt;/pitch&gt;&lt;duration&gt;1&lt;/duration&gt;&lt;type&gt;eighth&lt;/type&gt;&lt;lyric&gt;&lt;syllabic&gt;single&lt;/syllabic&gt;&lt;text&gt;P&lt;/text&gt;&lt;/lyric&gt;&lt;/note&gt;</v>
      </c>
    </row>
    <row r="24" spans="1:7" x14ac:dyDescent="0.25">
      <c r="A24" t="str">
        <f t="shared" si="0"/>
        <v>C#</v>
      </c>
      <c r="B24">
        <f t="shared" si="2"/>
        <v>22</v>
      </c>
      <c r="C24" s="1" t="str">
        <f>VLOOKUP(B24,'Pitch-Master'!B:E,2,FALSE)</f>
        <v>A</v>
      </c>
      <c r="D24" s="1">
        <f>VLOOKUP(B24,'Pitch-Master'!B:E,3,FALSE)</f>
        <v>0</v>
      </c>
      <c r="E24" s="1">
        <f>VLOOKUP(B24,'Pitch-Master'!B:E,4,FALSE)</f>
        <v>3</v>
      </c>
      <c r="F24" t="s">
        <v>29</v>
      </c>
      <c r="G24" t="str">
        <f t="shared" si="1"/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</row>
    <row r="25" spans="1:7" x14ac:dyDescent="0.25">
      <c r="A25" t="str">
        <f t="shared" si="0"/>
        <v>C#</v>
      </c>
      <c r="B25">
        <f t="shared" si="2"/>
        <v>23</v>
      </c>
      <c r="C25" s="1" t="str">
        <f>VLOOKUP(B25,'Pitch-Master'!B:E,2,FALSE)</f>
        <v>A</v>
      </c>
      <c r="D25" s="1">
        <f>VLOOKUP(B25,'Pitch-Master'!B:E,3,FALSE)</f>
        <v>1</v>
      </c>
      <c r="E25" s="1">
        <f>VLOOKUP(B25,'Pitch-Master'!B:E,4,FALSE)</f>
        <v>3</v>
      </c>
      <c r="F25" t="s">
        <v>7</v>
      </c>
      <c r="G25" t="str">
        <f t="shared" si="1"/>
        <v>&lt;note&gt;&lt;pitch&gt;&lt;step&gt;A&lt;/step&gt;&lt;alter&gt;1&lt;/alter&gt;&lt;octave&gt;3&lt;/octave&gt;&lt;/pitch&gt;&lt;duration&gt;1&lt;/duration&gt;&lt;type&gt;eighth&lt;/type&gt;&lt;lyric&gt;&lt;syllabic&gt;single&lt;/syllabic&gt;&lt;text&gt;D&lt;/text&gt;&lt;/lyric&gt;&lt;/note&gt;</v>
      </c>
    </row>
    <row r="26" spans="1:7" x14ac:dyDescent="0.25">
      <c r="A26" t="str">
        <f t="shared" si="0"/>
        <v>C#</v>
      </c>
      <c r="B26">
        <f t="shared" si="2"/>
        <v>24</v>
      </c>
      <c r="C26" s="1" t="str">
        <f>VLOOKUP(B26,'Pitch-Master'!B:E,2,FALSE)</f>
        <v>B</v>
      </c>
      <c r="D26" s="1">
        <f>VLOOKUP(B26,'Pitch-Master'!B:E,3,FALSE)</f>
        <v>0</v>
      </c>
      <c r="E26" s="1">
        <f>VLOOKUP(B26,'Pitch-Master'!B:E,4,FALSE)</f>
        <v>3</v>
      </c>
      <c r="F26" t="s">
        <v>30</v>
      </c>
      <c r="G26" t="str">
        <f t="shared" si="1"/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</row>
    <row r="27" spans="1:7" x14ac:dyDescent="0.25">
      <c r="A27" t="str">
        <f t="shared" si="0"/>
        <v>C#</v>
      </c>
      <c r="B27">
        <f t="shared" si="2"/>
        <v>25</v>
      </c>
      <c r="C27" s="1" t="str">
        <f>VLOOKUP(B27,'Pitch-Master'!B:E,2,FALSE)</f>
        <v>C</v>
      </c>
      <c r="D27" s="1">
        <f>VLOOKUP(B27,'Pitch-Master'!B:E,3,FALSE)</f>
        <v>0</v>
      </c>
      <c r="E27" s="1">
        <f>VLOOKUP(B27,'Pitch-Master'!B:E,4,FALSE)</f>
        <v>4</v>
      </c>
      <c r="F27" t="s">
        <v>31</v>
      </c>
      <c r="G27" t="str">
        <f t="shared" si="1"/>
        <v>&lt;note&gt;&lt;pitch&gt;&lt;step&gt;C&lt;/step&gt;&lt;alter&gt;0&lt;/alter&gt;&lt;octave&gt;4&lt;/octave&gt;&lt;/pitch&gt;&lt;duration&gt;1&lt;/duration&gt;&lt;type&gt;eighth&lt;/type&gt;&lt;lyric&gt;&lt;syllabic&gt;single&lt;/syllabic&gt;&lt;text&gt;N&lt;/text&gt;&lt;/lyric&gt;&lt;/note&gt;</v>
      </c>
    </row>
    <row r="28" spans="1:7" x14ac:dyDescent="0.25">
      <c r="A28" t="str">
        <f t="shared" si="0"/>
        <v>C#</v>
      </c>
      <c r="B28">
        <f t="shared" si="2"/>
        <v>26</v>
      </c>
      <c r="C28" s="1" t="str">
        <f>VLOOKUP(B28,'Pitch-Master'!B:E,2,FALSE)</f>
        <v>C</v>
      </c>
      <c r="D28" s="1">
        <f>VLOOKUP(B28,'Pitch-Master'!B:E,3,FALSE)</f>
        <v>1</v>
      </c>
      <c r="E28" s="1">
        <f>VLOOKUP(B28,'Pitch-Master'!B:E,4,FALSE)</f>
        <v>4</v>
      </c>
      <c r="F28" t="s">
        <v>32</v>
      </c>
      <c r="G28" t="str">
        <f t="shared" si="1"/>
        <v>&lt;note&gt;&lt;pitch&gt;&lt;step&gt;C&lt;/step&gt;&lt;alter&gt;1&lt;/alter&gt;&lt;octave&gt;4&lt;/octave&gt;&lt;/pitch&gt;&lt;duration&gt;1&lt;/duration&gt;&lt;type&gt;eighth&lt;/type&gt;&lt;lyric&gt;&lt;syllabic&gt;single&lt;/syllabic&gt;&lt;text&gt;S'&lt;/text&gt;&lt;/lyric&gt;&lt;/note&gt;</v>
      </c>
    </row>
    <row r="29" spans="1:7" x14ac:dyDescent="0.25">
      <c r="A29" t="str">
        <f t="shared" si="0"/>
        <v>C#</v>
      </c>
      <c r="B29">
        <f t="shared" si="2"/>
        <v>27</v>
      </c>
      <c r="C29" s="1" t="str">
        <f>VLOOKUP(B29,'Pitch-Master'!B:E,2,FALSE)</f>
        <v>D</v>
      </c>
      <c r="D29" s="1">
        <f>VLOOKUP(B29,'Pitch-Master'!B:E,3,FALSE)</f>
        <v>0</v>
      </c>
      <c r="E29" s="1">
        <f>VLOOKUP(B29,'Pitch-Master'!B:E,4,FALSE)</f>
        <v>4</v>
      </c>
      <c r="F29" t="s">
        <v>33</v>
      </c>
      <c r="G29" t="str">
        <f t="shared" si="1"/>
        <v>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</v>
      </c>
    </row>
    <row r="30" spans="1:7" x14ac:dyDescent="0.25">
      <c r="A30" t="str">
        <f t="shared" si="0"/>
        <v>C#</v>
      </c>
      <c r="B30">
        <f t="shared" si="2"/>
        <v>28</v>
      </c>
      <c r="C30" s="1" t="str">
        <f>VLOOKUP(B30,'Pitch-Master'!B:E,2,FALSE)</f>
        <v>D</v>
      </c>
      <c r="D30" s="1">
        <f>VLOOKUP(B30,'Pitch-Master'!B:E,3,FALSE)</f>
        <v>1</v>
      </c>
      <c r="E30" s="1">
        <f>VLOOKUP(B30,'Pitch-Master'!B:E,4,FALSE)</f>
        <v>4</v>
      </c>
      <c r="F30" t="s">
        <v>34</v>
      </c>
      <c r="G30" t="str">
        <f t="shared" si="1"/>
        <v>&lt;note&gt;&lt;pitch&gt;&lt;step&gt;D&lt;/step&gt;&lt;alter&gt;1&lt;/alter&gt;&lt;octave&gt;4&lt;/octave&gt;&lt;/pitch&gt;&lt;duration&gt;1&lt;/duration&gt;&lt;type&gt;eighth&lt;/type&gt;&lt;lyric&gt;&lt;syllabic&gt;single&lt;/syllabic&gt;&lt;text&gt;R'&lt;/text&gt;&lt;/lyric&gt;&lt;/note&gt;</v>
      </c>
    </row>
    <row r="31" spans="1:7" x14ac:dyDescent="0.25">
      <c r="A31" t="str">
        <f t="shared" si="0"/>
        <v>C#</v>
      </c>
      <c r="B31">
        <f t="shared" si="2"/>
        <v>29</v>
      </c>
      <c r="C31" s="1" t="str">
        <f>VLOOKUP(B31,'Pitch-Master'!B:E,2,FALSE)</f>
        <v>E</v>
      </c>
      <c r="D31" s="1">
        <f>VLOOKUP(B31,'Pitch-Master'!B:E,3,FALSE)</f>
        <v>0</v>
      </c>
      <c r="E31" s="1">
        <f>VLOOKUP(B31,'Pitch-Master'!B:E,4,FALSE)</f>
        <v>4</v>
      </c>
      <c r="F31" t="s">
        <v>35</v>
      </c>
      <c r="G31" t="str">
        <f t="shared" si="1"/>
        <v>&lt;note&gt;&lt;pitch&gt;&lt;step&gt;E&lt;/step&gt;&lt;alter&gt;0&lt;/alter&gt;&lt;octave&gt;4&lt;/octave&gt;&lt;/pitch&gt;&lt;duration&gt;1&lt;/duration&gt;&lt;type&gt;eighth&lt;/type&gt;&lt;lyric&gt;&lt;syllabic&gt;single&lt;/syllabic&gt;&lt;text&gt;g'&lt;/text&gt;&lt;/lyric&gt;&lt;/note&gt;</v>
      </c>
    </row>
    <row r="32" spans="1:7" x14ac:dyDescent="0.25">
      <c r="A32" t="str">
        <f t="shared" si="0"/>
        <v>C#</v>
      </c>
      <c r="B32">
        <f t="shared" si="2"/>
        <v>30</v>
      </c>
      <c r="C32" s="1" t="str">
        <f>VLOOKUP(B32,'Pitch-Master'!B:E,2,FALSE)</f>
        <v>F</v>
      </c>
      <c r="D32" s="1">
        <f>VLOOKUP(B32,'Pitch-Master'!B:E,3,FALSE)</f>
        <v>0</v>
      </c>
      <c r="E32" s="1">
        <f>VLOOKUP(B32,'Pitch-Master'!B:E,4,FALSE)</f>
        <v>4</v>
      </c>
      <c r="F32" t="s">
        <v>36</v>
      </c>
      <c r="G32" t="str">
        <f t="shared" si="1"/>
        <v>&lt;note&gt;&lt;pitch&gt;&lt;step&gt;F&lt;/step&gt;&lt;alter&gt;0&lt;/alter&gt;&lt;octave&gt;4&lt;/octave&gt;&lt;/pitch&gt;&lt;duration&gt;1&lt;/duration&gt;&lt;type&gt;eighth&lt;/type&gt;&lt;lyric&gt;&lt;syllabic&gt;single&lt;/syllabic&gt;&lt;text&gt;G'&lt;/text&gt;&lt;/lyric&gt;&lt;/note&gt;</v>
      </c>
    </row>
    <row r="33" spans="1:7" x14ac:dyDescent="0.25">
      <c r="A33" t="str">
        <f t="shared" si="0"/>
        <v>C#</v>
      </c>
      <c r="B33">
        <f t="shared" si="2"/>
        <v>31</v>
      </c>
      <c r="C33" s="1" t="str">
        <f>VLOOKUP(B33,'Pitch-Master'!B:E,2,FALSE)</f>
        <v>F</v>
      </c>
      <c r="D33" s="1">
        <f>VLOOKUP(B33,'Pitch-Master'!B:E,3,FALSE)</f>
        <v>1</v>
      </c>
      <c r="E33" s="1">
        <f>VLOOKUP(B33,'Pitch-Master'!B:E,4,FALSE)</f>
        <v>4</v>
      </c>
      <c r="F33" t="s">
        <v>56</v>
      </c>
      <c r="G33" t="str">
        <f t="shared" si="1"/>
        <v>&lt;note&gt;&lt;pitch&gt;&lt;step&gt;F&lt;/step&gt;&lt;alter&gt;1&lt;/alter&gt;&lt;octave&gt;4&lt;/octave&gt;&lt;/pitch&gt;&lt;duration&gt;1&lt;/duration&gt;&lt;type&gt;eighth&lt;/type&gt;&lt;lyric&gt;&lt;syllabic&gt;single&lt;/syllabic&gt;&lt;text&gt;m'&lt;/text&gt;&lt;/lyric&gt;&lt;/note&gt;</v>
      </c>
    </row>
    <row r="34" spans="1:7" x14ac:dyDescent="0.25">
      <c r="A34" t="str">
        <f t="shared" si="0"/>
        <v>C#</v>
      </c>
      <c r="B34">
        <f t="shared" si="2"/>
        <v>32</v>
      </c>
      <c r="C34" s="1" t="str">
        <f>VLOOKUP(B34,'Pitch-Master'!B:E,2,FALSE)</f>
        <v>G</v>
      </c>
      <c r="D34" s="1">
        <f>VLOOKUP(B34,'Pitch-Master'!B:E,3,FALSE)</f>
        <v>0</v>
      </c>
      <c r="E34" s="1">
        <f>VLOOKUP(B34,'Pitch-Master'!B:E,4,FALSE)</f>
        <v>4</v>
      </c>
      <c r="F34" t="s">
        <v>37</v>
      </c>
      <c r="G34" t="str">
        <f t="shared" si="1"/>
        <v>&lt;note&gt;&lt;pitch&gt;&lt;step&gt;G&lt;/step&gt;&lt;alter&gt;0&lt;/alter&gt;&lt;octave&gt;4&lt;/octave&gt;&lt;/pitch&gt;&lt;duration&gt;1&lt;/duration&gt;&lt;type&gt;eighth&lt;/type&gt;&lt;lyric&gt;&lt;syllabic&gt;single&lt;/syllabic&gt;&lt;text&gt;M'&lt;/text&gt;&lt;/lyric&gt;&lt;/note&gt;</v>
      </c>
    </row>
    <row r="35" spans="1:7" x14ac:dyDescent="0.25">
      <c r="A35" t="str">
        <f t="shared" si="0"/>
        <v>C#</v>
      </c>
      <c r="B35">
        <f t="shared" si="2"/>
        <v>33</v>
      </c>
      <c r="C35" s="1" t="str">
        <f>VLOOKUP(B35,'Pitch-Master'!B:E,2,FALSE)</f>
        <v>G</v>
      </c>
      <c r="D35" s="1">
        <f>VLOOKUP(B35,'Pitch-Master'!B:E,3,FALSE)</f>
        <v>1</v>
      </c>
      <c r="E35" s="1">
        <f>VLOOKUP(B35,'Pitch-Master'!B:E,4,FALSE)</f>
        <v>4</v>
      </c>
      <c r="F35" t="s">
        <v>20</v>
      </c>
      <c r="G35" t="str">
        <f t="shared" si="1"/>
        <v>&lt;note&gt;&lt;pitch&gt;&lt;step&gt;G&lt;/step&gt;&lt;alter&gt;1&lt;/alter&gt;&lt;octave&gt;4&lt;/octave&gt;&lt;/pitch&gt;&lt;duration&gt;1&lt;/duration&gt;&lt;type&gt;eighth&lt;/type&gt;&lt;lyric&gt;&lt;syllabic&gt;single&lt;/syllabic&gt;&lt;text&gt;P&lt;/text&gt;&lt;/lyric&gt;&lt;/note&gt;</v>
      </c>
    </row>
    <row r="36" spans="1:7" x14ac:dyDescent="0.25">
      <c r="A36" t="str">
        <f t="shared" si="0"/>
        <v>C#</v>
      </c>
      <c r="B36">
        <f t="shared" si="2"/>
        <v>34</v>
      </c>
      <c r="C36" s="1" t="str">
        <f>VLOOKUP(B36,'Pitch-Master'!B:E,2,FALSE)</f>
        <v>A</v>
      </c>
      <c r="D36" s="1">
        <f>VLOOKUP(B36,'Pitch-Master'!B:E,3,FALSE)</f>
        <v>0</v>
      </c>
      <c r="E36" s="1">
        <f>VLOOKUP(B36,'Pitch-Master'!B:E,4,FALSE)</f>
        <v>4</v>
      </c>
      <c r="F36" t="s">
        <v>38</v>
      </c>
      <c r="G36" t="str">
        <f t="shared" si="1"/>
        <v>&lt;note&gt;&lt;pitch&gt;&lt;step&gt;A&lt;/step&gt;&lt;alter&gt;0&lt;/alter&gt;&lt;octave&gt;4&lt;/octave&gt;&lt;/pitch&gt;&lt;duration&gt;1&lt;/duration&gt;&lt;type&gt;eighth&lt;/type&gt;&lt;lyric&gt;&lt;syllabic&gt;single&lt;/syllabic&gt;&lt;text&gt;d'&lt;/text&gt;&lt;/lyric&gt;&lt;/note&gt;</v>
      </c>
    </row>
    <row r="37" spans="1:7" x14ac:dyDescent="0.25">
      <c r="A37" t="str">
        <f t="shared" si="0"/>
        <v>C#</v>
      </c>
      <c r="B37">
        <f t="shared" si="2"/>
        <v>35</v>
      </c>
      <c r="C37" s="1" t="str">
        <f>VLOOKUP(B37,'Pitch-Master'!B:E,2,FALSE)</f>
        <v>A</v>
      </c>
      <c r="D37" s="1">
        <f>VLOOKUP(B37,'Pitch-Master'!B:E,3,FALSE)</f>
        <v>1</v>
      </c>
      <c r="E37" s="1">
        <f>VLOOKUP(B37,'Pitch-Master'!B:E,4,FALSE)</f>
        <v>4</v>
      </c>
      <c r="F37" t="s">
        <v>39</v>
      </c>
      <c r="G37" t="str">
        <f t="shared" si="1"/>
        <v>&lt;note&gt;&lt;pitch&gt;&lt;step&gt;A&lt;/step&gt;&lt;alter&gt;1&lt;/alter&gt;&lt;octave&gt;4&lt;/octave&gt;&lt;/pitch&gt;&lt;duration&gt;1&lt;/duration&gt;&lt;type&gt;eighth&lt;/type&gt;&lt;lyric&gt;&lt;syllabic&gt;single&lt;/syllabic&gt;&lt;text&gt;D'&lt;/text&gt;&lt;/lyric&gt;&lt;/note&gt;</v>
      </c>
    </row>
    <row r="38" spans="1:7" x14ac:dyDescent="0.25">
      <c r="A38" t="str">
        <f t="shared" si="0"/>
        <v>C#</v>
      </c>
      <c r="B38">
        <f t="shared" si="2"/>
        <v>36</v>
      </c>
      <c r="C38" s="1" t="str">
        <f>VLOOKUP(B38,'Pitch-Master'!B:E,2,FALSE)</f>
        <v>B</v>
      </c>
      <c r="D38" s="1">
        <f>VLOOKUP(B38,'Pitch-Master'!B:E,3,FALSE)</f>
        <v>0</v>
      </c>
      <c r="E38" s="1">
        <f>VLOOKUP(B38,'Pitch-Master'!B:E,4,FALSE)</f>
        <v>4</v>
      </c>
      <c r="F38" t="s">
        <v>40</v>
      </c>
      <c r="G38" t="str">
        <f t="shared" si="1"/>
        <v>&lt;note&gt;&lt;pitch&gt;&lt;step&gt;B&lt;/step&gt;&lt;alter&gt;0&lt;/alter&gt;&lt;octave&gt;4&lt;/octave&gt;&lt;/pitch&gt;&lt;duration&gt;1&lt;/duration&gt;&lt;type&gt;eighth&lt;/type&gt;&lt;lyric&gt;&lt;syllabic&gt;single&lt;/syllabic&gt;&lt;text&gt;n'&lt;/text&gt;&lt;/lyric&gt;&lt;/note&gt;</v>
      </c>
    </row>
    <row r="39" spans="1:7" x14ac:dyDescent="0.25">
      <c r="A39" t="str">
        <f t="shared" si="0"/>
        <v>C#</v>
      </c>
      <c r="B39">
        <f t="shared" si="2"/>
        <v>37</v>
      </c>
      <c r="C39" s="1" t="str">
        <f>VLOOKUP(B39,'Pitch-Master'!B:E,2,FALSE)</f>
        <v>C</v>
      </c>
      <c r="D39" s="1">
        <f>VLOOKUP(B39,'Pitch-Master'!B:E,3,FALSE)</f>
        <v>0</v>
      </c>
      <c r="E39" s="1">
        <f>VLOOKUP(B39,'Pitch-Master'!B:E,4,FALSE)</f>
        <v>5</v>
      </c>
      <c r="F39" t="s">
        <v>41</v>
      </c>
      <c r="G39" t="str">
        <f t="shared" si="1"/>
        <v>&lt;note&gt;&lt;pitch&gt;&lt;step&gt;C&lt;/step&gt;&lt;alter&gt;0&lt;/alter&gt;&lt;octave&gt;5&lt;/octave&gt;&lt;/pitch&gt;&lt;duration&gt;1&lt;/duration&gt;&lt;type&gt;eighth&lt;/type&gt;&lt;lyric&gt;&lt;syllabic&gt;single&lt;/syllabic&gt;&lt;text&gt;N'&lt;/text&gt;&lt;/lyric&gt;&lt;/note&gt;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EF78-B365-4E40-8BC6-1CDC1EB9D35A}">
  <dimension ref="A1:H37"/>
  <sheetViews>
    <sheetView workbookViewId="0">
      <selection activeCell="H2" sqref="H2"/>
    </sheetView>
  </sheetViews>
  <sheetFormatPr defaultRowHeight="15" x14ac:dyDescent="0.25"/>
  <cols>
    <col min="1" max="1" width="5.5703125" bestFit="1" customWidth="1"/>
    <col min="2" max="2" width="5.5703125" customWidth="1"/>
    <col min="4" max="4" width="9.42578125" bestFit="1" customWidth="1"/>
    <col min="5" max="5" width="9.85546875" bestFit="1" customWidth="1"/>
    <col min="6" max="6" width="11.5703125" bestFit="1" customWidth="1"/>
    <col min="7" max="7" width="11" bestFit="1" customWidth="1"/>
    <col min="8" max="8" width="13.140625" bestFit="1" customWidth="1"/>
  </cols>
  <sheetData>
    <row r="1" spans="1:8" x14ac:dyDescent="0.25">
      <c r="A1" t="s">
        <v>0</v>
      </c>
      <c r="B1" t="s">
        <v>57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t="s">
        <v>5</v>
      </c>
      <c r="B2">
        <v>1</v>
      </c>
      <c r="D2" t="s">
        <v>5</v>
      </c>
      <c r="E2">
        <v>0</v>
      </c>
      <c r="F2">
        <v>2</v>
      </c>
      <c r="G2" t="s">
        <v>13</v>
      </c>
      <c r="H2" t="str">
        <f>CONCATENATE("&lt;note&gt;&lt;pitch&gt;&lt;step&gt;",D2,"&lt;/step&gt;&lt;alter&gt;",E2,"&lt;/alter&gt;&lt;octave&gt;",F2,"&lt;/octave&gt;&lt;/pitch&gt;&lt;duration&gt;1&lt;/duration&gt;&lt;type&gt;eighth&lt;/type&gt;&lt;lyric&gt;&lt;syllabic&gt;single&lt;/syllabic&gt;&lt;text&gt;",G2,"&lt;/text&gt;&lt;/lyric&gt;&lt;/note&gt;")</f>
        <v>&lt;note&gt;&lt;pitch&gt;&lt;step&gt;C&lt;/step&gt;&lt;alter&gt;0&lt;/alter&gt;&lt;octave&gt;2&lt;/octave&gt;&lt;/pitch&gt;&lt;duration&gt;1&lt;/duration&gt;&lt;type&gt;eighth&lt;/type&gt;&lt;lyric&gt;&lt;syllabic&gt;single&lt;/syllabic&gt;&lt;text&gt;S.&lt;/text&gt;&lt;/lyric&gt;&lt;/note&gt;</v>
      </c>
    </row>
    <row r="3" spans="1:8" x14ac:dyDescent="0.25">
      <c r="A3" t="s">
        <v>5</v>
      </c>
      <c r="B3">
        <v>2</v>
      </c>
      <c r="D3" t="s">
        <v>5</v>
      </c>
      <c r="E3">
        <v>1</v>
      </c>
      <c r="F3">
        <v>2</v>
      </c>
      <c r="G3" t="s">
        <v>14</v>
      </c>
      <c r="H3" t="str">
        <f t="shared" ref="H3:H37" si="0">CONCATENATE("&lt;note&gt;&lt;pitch&gt;&lt;step&gt;",D3,"&lt;/step&gt;&lt;alter&gt;",E3,"&lt;/alter&gt;&lt;octave&gt;",F3,"&lt;/octave&gt;&lt;/pitch&gt;&lt;duration&gt;1&lt;/duration&gt;&lt;type&gt;eighth&lt;/type&gt;&lt;lyric&gt;&lt;syllabic&gt;single&lt;/syllabic&gt;&lt;text&gt;",G3,"&lt;/text&gt;&lt;/lyric&gt;&lt;/note&gt;")</f>
        <v>&lt;note&gt;&lt;pitch&gt;&lt;step&gt;C&lt;/step&gt;&lt;alter&gt;1&lt;/alter&gt;&lt;octave&gt;2&lt;/octave&gt;&lt;/pitch&gt;&lt;duration&gt;1&lt;/duration&gt;&lt;type&gt;eighth&lt;/type&gt;&lt;lyric&gt;&lt;syllabic&gt;single&lt;/syllabic&gt;&lt;text&gt;r.&lt;/text&gt;&lt;/lyric&gt;&lt;/note&gt;</v>
      </c>
    </row>
    <row r="4" spans="1:8" x14ac:dyDescent="0.25">
      <c r="A4" t="s">
        <v>5</v>
      </c>
      <c r="B4">
        <v>3</v>
      </c>
      <c r="D4" t="s">
        <v>7</v>
      </c>
      <c r="E4">
        <v>0</v>
      </c>
      <c r="F4">
        <v>2</v>
      </c>
      <c r="G4" t="s">
        <v>15</v>
      </c>
      <c r="H4" t="str">
        <f t="shared" si="0"/>
        <v>&lt;note&gt;&lt;pitch&gt;&lt;step&gt;D&lt;/step&gt;&lt;alter&gt;0&lt;/alter&gt;&lt;octave&gt;2&lt;/octave&gt;&lt;/pitch&gt;&lt;duration&gt;1&lt;/duration&gt;&lt;type&gt;eighth&lt;/type&gt;&lt;lyric&gt;&lt;syllabic&gt;single&lt;/syllabic&gt;&lt;text&gt;R.&lt;/text&gt;&lt;/lyric&gt;&lt;/note&gt;</v>
      </c>
    </row>
    <row r="5" spans="1:8" x14ac:dyDescent="0.25">
      <c r="A5" t="s">
        <v>5</v>
      </c>
      <c r="B5">
        <v>4</v>
      </c>
      <c r="D5" t="s">
        <v>7</v>
      </c>
      <c r="E5">
        <v>1</v>
      </c>
      <c r="F5">
        <v>2</v>
      </c>
      <c r="G5" t="s">
        <v>16</v>
      </c>
      <c r="H5" t="str">
        <f t="shared" si="0"/>
        <v>&lt;note&gt;&lt;pitch&gt;&lt;step&gt;D&lt;/step&gt;&lt;alter&gt;1&lt;/alter&gt;&lt;octave&gt;2&lt;/octave&gt;&lt;/pitch&gt;&lt;duration&gt;1&lt;/duration&gt;&lt;type&gt;eighth&lt;/type&gt;&lt;lyric&gt;&lt;syllabic&gt;single&lt;/syllabic&gt;&lt;text&gt;g.&lt;/text&gt;&lt;/lyric&gt;&lt;/note&gt;</v>
      </c>
    </row>
    <row r="6" spans="1:8" x14ac:dyDescent="0.25">
      <c r="A6" t="s">
        <v>5</v>
      </c>
      <c r="B6">
        <v>5</v>
      </c>
      <c r="D6" t="s">
        <v>8</v>
      </c>
      <c r="E6">
        <v>0</v>
      </c>
      <c r="F6">
        <v>2</v>
      </c>
      <c r="G6" t="s">
        <v>17</v>
      </c>
      <c r="H6" t="str">
        <f t="shared" si="0"/>
        <v>&lt;note&gt;&lt;pitch&gt;&lt;step&gt;E&lt;/step&gt;&lt;alter&gt;0&lt;/alter&gt;&lt;octave&gt;2&lt;/octave&gt;&lt;/pitch&gt;&lt;duration&gt;1&lt;/duration&gt;&lt;type&gt;eighth&lt;/type&gt;&lt;lyric&gt;&lt;syllabic&gt;single&lt;/syllabic&gt;&lt;text&gt;G.&lt;/text&gt;&lt;/lyric&gt;&lt;/note&gt;</v>
      </c>
    </row>
    <row r="7" spans="1:8" x14ac:dyDescent="0.25">
      <c r="A7" t="s">
        <v>5</v>
      </c>
      <c r="B7">
        <v>6</v>
      </c>
      <c r="D7" t="s">
        <v>9</v>
      </c>
      <c r="E7">
        <v>0</v>
      </c>
      <c r="F7">
        <v>2</v>
      </c>
      <c r="G7" t="s">
        <v>54</v>
      </c>
      <c r="H7" t="str">
        <f t="shared" si="0"/>
        <v>&lt;note&gt;&lt;pitch&gt;&lt;step&gt;F&lt;/step&gt;&lt;alter&gt;0&lt;/alter&gt;&lt;octave&gt;2&lt;/octave&gt;&lt;/pitch&gt;&lt;duration&gt;1&lt;/duration&gt;&lt;type&gt;eighth&lt;/type&gt;&lt;lyric&gt;&lt;syllabic&gt;single&lt;/syllabic&gt;&lt;text&gt;m.&lt;/text&gt;&lt;/lyric&gt;&lt;/note&gt;</v>
      </c>
    </row>
    <row r="8" spans="1:8" x14ac:dyDescent="0.25">
      <c r="A8" t="s">
        <v>5</v>
      </c>
      <c r="B8">
        <v>7</v>
      </c>
      <c r="D8" t="s">
        <v>9</v>
      </c>
      <c r="E8">
        <v>1</v>
      </c>
      <c r="F8">
        <v>2</v>
      </c>
      <c r="G8" t="s">
        <v>19</v>
      </c>
      <c r="H8" t="str">
        <f t="shared" si="0"/>
        <v>&lt;note&gt;&lt;pitch&gt;&lt;step&gt;F&lt;/step&gt;&lt;alter&gt;1&lt;/alter&gt;&lt;octave&gt;2&lt;/octave&gt;&lt;/pitch&gt;&lt;duration&gt;1&lt;/duration&gt;&lt;type&gt;eighth&lt;/type&gt;&lt;lyric&gt;&lt;syllabic&gt;single&lt;/syllabic&gt;&lt;text&gt;M.&lt;/text&gt;&lt;/lyric&gt;&lt;/note&gt;</v>
      </c>
    </row>
    <row r="9" spans="1:8" x14ac:dyDescent="0.25">
      <c r="A9" t="s">
        <v>5</v>
      </c>
      <c r="B9">
        <v>8</v>
      </c>
      <c r="D9" t="s">
        <v>10</v>
      </c>
      <c r="E9">
        <v>0</v>
      </c>
      <c r="F9">
        <v>2</v>
      </c>
      <c r="G9" t="s">
        <v>20</v>
      </c>
      <c r="H9" t="str">
        <f t="shared" si="0"/>
        <v>&lt;note&gt;&lt;pitch&gt;&lt;step&gt;G&lt;/step&gt;&lt;alter&gt;0&lt;/alter&gt;&lt;octave&gt;2&lt;/octave&gt;&lt;/pitch&gt;&lt;duration&gt;1&lt;/duration&gt;&lt;type&gt;eighth&lt;/type&gt;&lt;lyric&gt;&lt;syllabic&gt;single&lt;/syllabic&gt;&lt;text&gt;P&lt;/text&gt;&lt;/lyric&gt;&lt;/note&gt;</v>
      </c>
    </row>
    <row r="10" spans="1:8" x14ac:dyDescent="0.25">
      <c r="A10" t="s">
        <v>5</v>
      </c>
      <c r="B10">
        <v>9</v>
      </c>
      <c r="D10" t="s">
        <v>10</v>
      </c>
      <c r="E10">
        <v>1</v>
      </c>
      <c r="F10">
        <v>2</v>
      </c>
      <c r="G10" t="s">
        <v>21</v>
      </c>
      <c r="H10" t="str">
        <f t="shared" si="0"/>
        <v>&lt;note&gt;&lt;pitch&gt;&lt;step&gt;G&lt;/step&gt;&lt;alter&gt;1&lt;/alter&gt;&lt;octave&gt;2&lt;/octave&gt;&lt;/pitch&gt;&lt;duration&gt;1&lt;/duration&gt;&lt;type&gt;eighth&lt;/type&gt;&lt;lyric&gt;&lt;syllabic&gt;single&lt;/syllabic&gt;&lt;text&gt;d.&lt;/text&gt;&lt;/lyric&gt;&lt;/note&gt;</v>
      </c>
    </row>
    <row r="11" spans="1:8" x14ac:dyDescent="0.25">
      <c r="A11" t="s">
        <v>5</v>
      </c>
      <c r="B11">
        <v>10</v>
      </c>
      <c r="D11" t="s">
        <v>11</v>
      </c>
      <c r="E11">
        <v>0</v>
      </c>
      <c r="F11">
        <v>2</v>
      </c>
      <c r="G11" t="s">
        <v>22</v>
      </c>
      <c r="H11" t="str">
        <f t="shared" si="0"/>
        <v>&lt;note&gt;&lt;pitch&gt;&lt;step&gt;A&lt;/step&gt;&lt;alter&gt;0&lt;/alter&gt;&lt;octave&gt;2&lt;/octave&gt;&lt;/pitch&gt;&lt;duration&gt;1&lt;/duration&gt;&lt;type&gt;eighth&lt;/type&gt;&lt;lyric&gt;&lt;syllabic&gt;single&lt;/syllabic&gt;&lt;text&gt;D.&lt;/text&gt;&lt;/lyric&gt;&lt;/note&gt;</v>
      </c>
    </row>
    <row r="12" spans="1:8" x14ac:dyDescent="0.25">
      <c r="A12" t="s">
        <v>5</v>
      </c>
      <c r="B12">
        <v>11</v>
      </c>
      <c r="D12" t="s">
        <v>11</v>
      </c>
      <c r="E12">
        <v>1</v>
      </c>
      <c r="F12">
        <v>2</v>
      </c>
      <c r="G12" t="s">
        <v>23</v>
      </c>
      <c r="H12" t="str">
        <f t="shared" si="0"/>
        <v>&lt;note&gt;&lt;pitch&gt;&lt;step&gt;A&lt;/step&gt;&lt;alter&gt;1&lt;/alter&gt;&lt;octave&gt;2&lt;/octave&gt;&lt;/pitch&gt;&lt;duration&gt;1&lt;/duration&gt;&lt;type&gt;eighth&lt;/type&gt;&lt;lyric&gt;&lt;syllabic&gt;single&lt;/syllabic&gt;&lt;text&gt;n.&lt;/text&gt;&lt;/lyric&gt;&lt;/note&gt;</v>
      </c>
    </row>
    <row r="13" spans="1:8" x14ac:dyDescent="0.25">
      <c r="A13" t="s">
        <v>5</v>
      </c>
      <c r="B13">
        <v>12</v>
      </c>
      <c r="D13" t="s">
        <v>12</v>
      </c>
      <c r="E13">
        <v>0</v>
      </c>
      <c r="F13">
        <v>2</v>
      </c>
      <c r="G13" t="s">
        <v>24</v>
      </c>
      <c r="H13" t="str">
        <f t="shared" si="0"/>
        <v>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</v>
      </c>
    </row>
    <row r="14" spans="1:8" x14ac:dyDescent="0.25">
      <c r="A14" t="s">
        <v>5</v>
      </c>
      <c r="B14">
        <v>13</v>
      </c>
      <c r="D14" t="s">
        <v>5</v>
      </c>
      <c r="E14">
        <v>0</v>
      </c>
      <c r="F14">
        <v>3</v>
      </c>
      <c r="G14" t="s">
        <v>25</v>
      </c>
      <c r="H14" t="str">
        <f t="shared" si="0"/>
        <v>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</v>
      </c>
    </row>
    <row r="15" spans="1:8" x14ac:dyDescent="0.25">
      <c r="A15" t="s">
        <v>5</v>
      </c>
      <c r="B15">
        <v>14</v>
      </c>
      <c r="D15" t="s">
        <v>5</v>
      </c>
      <c r="E15">
        <v>1</v>
      </c>
      <c r="F15">
        <v>3</v>
      </c>
      <c r="G15" t="s">
        <v>26</v>
      </c>
      <c r="H15" t="str">
        <f t="shared" si="0"/>
        <v>&lt;note&gt;&lt;pitch&gt;&lt;step&gt;C&lt;/step&gt;&lt;alter&gt;1&lt;/alter&gt;&lt;octave&gt;3&lt;/octave&gt;&lt;/pitch&gt;&lt;duration&gt;1&lt;/duration&gt;&lt;type&gt;eighth&lt;/type&gt;&lt;lyric&gt;&lt;syllabic&gt;single&lt;/syllabic&gt;&lt;text&gt;r&lt;/text&gt;&lt;/lyric&gt;&lt;/note&gt;</v>
      </c>
    </row>
    <row r="16" spans="1:8" x14ac:dyDescent="0.25">
      <c r="A16" t="s">
        <v>5</v>
      </c>
      <c r="B16">
        <v>15</v>
      </c>
      <c r="D16" t="s">
        <v>7</v>
      </c>
      <c r="E16">
        <v>0</v>
      </c>
      <c r="F16">
        <v>3</v>
      </c>
      <c r="G16" t="s">
        <v>27</v>
      </c>
      <c r="H16" t="str">
        <f t="shared" si="0"/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</row>
    <row r="17" spans="1:8" x14ac:dyDescent="0.25">
      <c r="A17" t="s">
        <v>5</v>
      </c>
      <c r="B17">
        <v>16</v>
      </c>
      <c r="D17" t="s">
        <v>7</v>
      </c>
      <c r="E17">
        <v>1</v>
      </c>
      <c r="F17">
        <v>3</v>
      </c>
      <c r="G17" t="s">
        <v>28</v>
      </c>
      <c r="H17" t="str">
        <f t="shared" si="0"/>
        <v>&lt;note&gt;&lt;pitch&gt;&lt;step&gt;D&lt;/step&gt;&lt;alter&gt;1&lt;/alter&gt;&lt;octave&gt;3&lt;/octave&gt;&lt;/pitch&gt;&lt;duration&gt;1&lt;/duration&gt;&lt;type&gt;eighth&lt;/type&gt;&lt;lyric&gt;&lt;syllabic&gt;single&lt;/syllabic&gt;&lt;text&gt;g&lt;/text&gt;&lt;/lyric&gt;&lt;/note&gt;</v>
      </c>
    </row>
    <row r="18" spans="1:8" x14ac:dyDescent="0.25">
      <c r="A18" t="s">
        <v>5</v>
      </c>
      <c r="B18">
        <v>17</v>
      </c>
      <c r="D18" t="s">
        <v>8</v>
      </c>
      <c r="E18">
        <v>0</v>
      </c>
      <c r="F18">
        <v>3</v>
      </c>
      <c r="G18" t="s">
        <v>10</v>
      </c>
      <c r="H18" t="str">
        <f t="shared" si="0"/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19" spans="1:8" x14ac:dyDescent="0.25">
      <c r="A19" t="s">
        <v>5</v>
      </c>
      <c r="B19">
        <v>18</v>
      </c>
      <c r="D19" t="s">
        <v>9</v>
      </c>
      <c r="E19">
        <v>0</v>
      </c>
      <c r="F19">
        <v>3</v>
      </c>
      <c r="G19" t="s">
        <v>55</v>
      </c>
      <c r="H19" t="str">
        <f t="shared" si="0"/>
        <v>&lt;note&gt;&lt;pitch&gt;&lt;step&gt;F&lt;/step&gt;&lt;alter&gt;0&lt;/alter&gt;&lt;octave&gt;3&lt;/octave&gt;&lt;/pitch&gt;&lt;duration&gt;1&lt;/duration&gt;&lt;type&gt;eighth&lt;/type&gt;&lt;lyric&gt;&lt;syllabic&gt;single&lt;/syllabic&gt;&lt;text&gt;m&lt;/text&gt;&lt;/lyric&gt;&lt;/note&gt;</v>
      </c>
    </row>
    <row r="20" spans="1:8" x14ac:dyDescent="0.25">
      <c r="A20" t="s">
        <v>5</v>
      </c>
      <c r="B20">
        <v>19</v>
      </c>
      <c r="D20" t="s">
        <v>9</v>
      </c>
      <c r="E20">
        <v>1</v>
      </c>
      <c r="F20">
        <v>3</v>
      </c>
      <c r="G20" t="s">
        <v>18</v>
      </c>
      <c r="H20" t="str">
        <f t="shared" si="0"/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</row>
    <row r="21" spans="1:8" x14ac:dyDescent="0.25">
      <c r="A21" t="s">
        <v>5</v>
      </c>
      <c r="B21">
        <v>20</v>
      </c>
      <c r="D21" t="s">
        <v>10</v>
      </c>
      <c r="E21">
        <v>0</v>
      </c>
      <c r="F21">
        <v>3</v>
      </c>
      <c r="G21" t="s">
        <v>20</v>
      </c>
      <c r="H21" t="str">
        <f t="shared" si="0"/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</row>
    <row r="22" spans="1:8" x14ac:dyDescent="0.25">
      <c r="A22" t="s">
        <v>5</v>
      </c>
      <c r="B22">
        <v>21</v>
      </c>
      <c r="D22" t="s">
        <v>10</v>
      </c>
      <c r="E22">
        <v>1</v>
      </c>
      <c r="F22">
        <v>3</v>
      </c>
      <c r="G22" t="s">
        <v>29</v>
      </c>
      <c r="H22" t="str">
        <f t="shared" si="0"/>
        <v>&lt;note&gt;&lt;pitch&gt;&lt;step&gt;G&lt;/step&gt;&lt;alter&gt;1&lt;/alter&gt;&lt;octave&gt;3&lt;/octave&gt;&lt;/pitch&gt;&lt;duration&gt;1&lt;/duration&gt;&lt;type&gt;eighth&lt;/type&gt;&lt;lyric&gt;&lt;syllabic&gt;single&lt;/syllabic&gt;&lt;text&gt;d&lt;/text&gt;&lt;/lyric&gt;&lt;/note&gt;</v>
      </c>
    </row>
    <row r="23" spans="1:8" x14ac:dyDescent="0.25">
      <c r="A23" t="s">
        <v>5</v>
      </c>
      <c r="B23">
        <v>22</v>
      </c>
      <c r="D23" t="s">
        <v>11</v>
      </c>
      <c r="E23">
        <v>0</v>
      </c>
      <c r="F23">
        <v>3</v>
      </c>
      <c r="G23" t="s">
        <v>7</v>
      </c>
      <c r="H23" t="str">
        <f t="shared" si="0"/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</row>
    <row r="24" spans="1:8" x14ac:dyDescent="0.25">
      <c r="A24" t="s">
        <v>5</v>
      </c>
      <c r="B24">
        <v>23</v>
      </c>
      <c r="D24" t="s">
        <v>11</v>
      </c>
      <c r="E24">
        <v>1</v>
      </c>
      <c r="F24">
        <v>3</v>
      </c>
      <c r="G24" t="s">
        <v>30</v>
      </c>
      <c r="H24" t="str">
        <f t="shared" si="0"/>
        <v>&lt;note&gt;&lt;pitch&gt;&lt;step&gt;A&lt;/step&gt;&lt;alter&gt;1&lt;/alter&gt;&lt;octave&gt;3&lt;/octave&gt;&lt;/pitch&gt;&lt;duration&gt;1&lt;/duration&gt;&lt;type&gt;eighth&lt;/type&gt;&lt;lyric&gt;&lt;syllabic&gt;single&lt;/syllabic&gt;&lt;text&gt;n&lt;/text&gt;&lt;/lyric&gt;&lt;/note&gt;</v>
      </c>
    </row>
    <row r="25" spans="1:8" x14ac:dyDescent="0.25">
      <c r="A25" t="s">
        <v>5</v>
      </c>
      <c r="B25">
        <v>24</v>
      </c>
      <c r="D25" t="s">
        <v>12</v>
      </c>
      <c r="E25">
        <v>0</v>
      </c>
      <c r="F25">
        <v>3</v>
      </c>
      <c r="G25" t="s">
        <v>31</v>
      </c>
      <c r="H25" t="str">
        <f t="shared" si="0"/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</row>
    <row r="26" spans="1:8" x14ac:dyDescent="0.25">
      <c r="A26" t="s">
        <v>5</v>
      </c>
      <c r="B26">
        <v>25</v>
      </c>
      <c r="D26" t="s">
        <v>5</v>
      </c>
      <c r="E26">
        <v>0</v>
      </c>
      <c r="F26">
        <v>4</v>
      </c>
      <c r="G26" t="s">
        <v>32</v>
      </c>
      <c r="H26" t="str">
        <f t="shared" si="0"/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</v>
      </c>
    </row>
    <row r="27" spans="1:8" x14ac:dyDescent="0.25">
      <c r="A27" t="s">
        <v>5</v>
      </c>
      <c r="B27">
        <v>26</v>
      </c>
      <c r="D27" t="s">
        <v>5</v>
      </c>
      <c r="E27">
        <v>1</v>
      </c>
      <c r="F27">
        <v>4</v>
      </c>
      <c r="G27" t="s">
        <v>33</v>
      </c>
      <c r="H27" t="str">
        <f t="shared" si="0"/>
        <v>&lt;note&gt;&lt;pitch&gt;&lt;step&gt;C&lt;/step&gt;&lt;alter&gt;1&lt;/alter&gt;&lt;octave&gt;4&lt;/octave&gt;&lt;/pitch&gt;&lt;duration&gt;1&lt;/duration&gt;&lt;type&gt;eighth&lt;/type&gt;&lt;lyric&gt;&lt;syllabic&gt;single&lt;/syllabic&gt;&lt;text&gt;r'&lt;/text&gt;&lt;/lyric&gt;&lt;/note&gt;</v>
      </c>
    </row>
    <row r="28" spans="1:8" x14ac:dyDescent="0.25">
      <c r="A28" t="s">
        <v>5</v>
      </c>
      <c r="B28">
        <v>27</v>
      </c>
      <c r="D28" t="s">
        <v>7</v>
      </c>
      <c r="E28">
        <v>0</v>
      </c>
      <c r="F28">
        <v>4</v>
      </c>
      <c r="G28" t="s">
        <v>34</v>
      </c>
      <c r="H28" t="str">
        <f t="shared" si="0"/>
        <v>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</v>
      </c>
    </row>
    <row r="29" spans="1:8" x14ac:dyDescent="0.25">
      <c r="A29" t="s">
        <v>5</v>
      </c>
      <c r="B29">
        <v>28</v>
      </c>
      <c r="D29" t="s">
        <v>7</v>
      </c>
      <c r="E29">
        <v>1</v>
      </c>
      <c r="F29">
        <v>4</v>
      </c>
      <c r="G29" t="s">
        <v>35</v>
      </c>
      <c r="H29" t="str">
        <f t="shared" si="0"/>
        <v>&lt;note&gt;&lt;pitch&gt;&lt;step&gt;D&lt;/step&gt;&lt;alter&gt;1&lt;/alter&gt;&lt;octave&gt;4&lt;/octave&gt;&lt;/pitch&gt;&lt;duration&gt;1&lt;/duration&gt;&lt;type&gt;eighth&lt;/type&gt;&lt;lyric&gt;&lt;syllabic&gt;single&lt;/syllabic&gt;&lt;text&gt;g'&lt;/text&gt;&lt;/lyric&gt;&lt;/note&gt;</v>
      </c>
    </row>
    <row r="30" spans="1:8" x14ac:dyDescent="0.25">
      <c r="A30" t="s">
        <v>5</v>
      </c>
      <c r="B30">
        <v>29</v>
      </c>
      <c r="D30" t="s">
        <v>8</v>
      </c>
      <c r="E30">
        <v>0</v>
      </c>
      <c r="F30">
        <v>4</v>
      </c>
      <c r="G30" t="s">
        <v>36</v>
      </c>
      <c r="H30" t="str">
        <f t="shared" si="0"/>
        <v>&lt;note&gt;&lt;pitch&gt;&lt;step&gt;E&lt;/step&gt;&lt;alter&gt;0&lt;/alter&gt;&lt;octave&gt;4&lt;/octave&gt;&lt;/pitch&gt;&lt;duration&gt;1&lt;/duration&gt;&lt;type&gt;eighth&lt;/type&gt;&lt;lyric&gt;&lt;syllabic&gt;single&lt;/syllabic&gt;&lt;text&gt;G'&lt;/text&gt;&lt;/lyric&gt;&lt;/note&gt;</v>
      </c>
    </row>
    <row r="31" spans="1:8" x14ac:dyDescent="0.25">
      <c r="A31" t="s">
        <v>5</v>
      </c>
      <c r="B31">
        <v>30</v>
      </c>
      <c r="D31" t="s">
        <v>9</v>
      </c>
      <c r="E31">
        <v>0</v>
      </c>
      <c r="F31">
        <v>4</v>
      </c>
      <c r="G31" t="s">
        <v>56</v>
      </c>
      <c r="H31" t="str">
        <f t="shared" si="0"/>
        <v>&lt;note&gt;&lt;pitch&gt;&lt;step&gt;F&lt;/step&gt;&lt;alter&gt;0&lt;/alter&gt;&lt;octave&gt;4&lt;/octave&gt;&lt;/pitch&gt;&lt;duration&gt;1&lt;/duration&gt;&lt;type&gt;eighth&lt;/type&gt;&lt;lyric&gt;&lt;syllabic&gt;single&lt;/syllabic&gt;&lt;text&gt;m'&lt;/text&gt;&lt;/lyric&gt;&lt;/note&gt;</v>
      </c>
    </row>
    <row r="32" spans="1:8" x14ac:dyDescent="0.25">
      <c r="A32" t="s">
        <v>5</v>
      </c>
      <c r="B32">
        <v>31</v>
      </c>
      <c r="D32" t="s">
        <v>9</v>
      </c>
      <c r="E32">
        <v>1</v>
      </c>
      <c r="F32">
        <v>4</v>
      </c>
      <c r="G32" t="s">
        <v>37</v>
      </c>
      <c r="H32" t="str">
        <f t="shared" si="0"/>
        <v>&lt;note&gt;&lt;pitch&gt;&lt;step&gt;F&lt;/step&gt;&lt;alter&gt;1&lt;/alter&gt;&lt;octave&gt;4&lt;/octave&gt;&lt;/pitch&gt;&lt;duration&gt;1&lt;/duration&gt;&lt;type&gt;eighth&lt;/type&gt;&lt;lyric&gt;&lt;syllabic&gt;single&lt;/syllabic&gt;&lt;text&gt;M'&lt;/text&gt;&lt;/lyric&gt;&lt;/note&gt;</v>
      </c>
    </row>
    <row r="33" spans="1:8" x14ac:dyDescent="0.25">
      <c r="A33" t="s">
        <v>5</v>
      </c>
      <c r="B33">
        <v>32</v>
      </c>
      <c r="D33" t="s">
        <v>10</v>
      </c>
      <c r="E33">
        <v>0</v>
      </c>
      <c r="F33">
        <v>4</v>
      </c>
      <c r="G33" t="s">
        <v>20</v>
      </c>
      <c r="H33" t="str">
        <f t="shared" si="0"/>
        <v>&lt;note&gt;&lt;pitch&gt;&lt;step&gt;G&lt;/step&gt;&lt;alter&gt;0&lt;/alter&gt;&lt;octave&gt;4&lt;/octave&gt;&lt;/pitch&gt;&lt;duration&gt;1&lt;/duration&gt;&lt;type&gt;eighth&lt;/type&gt;&lt;lyric&gt;&lt;syllabic&gt;single&lt;/syllabic&gt;&lt;text&gt;P&lt;/text&gt;&lt;/lyric&gt;&lt;/note&gt;</v>
      </c>
    </row>
    <row r="34" spans="1:8" x14ac:dyDescent="0.25">
      <c r="A34" t="s">
        <v>5</v>
      </c>
      <c r="B34">
        <v>33</v>
      </c>
      <c r="D34" t="s">
        <v>10</v>
      </c>
      <c r="E34">
        <v>1</v>
      </c>
      <c r="F34">
        <v>4</v>
      </c>
      <c r="G34" t="s">
        <v>38</v>
      </c>
      <c r="H34" t="str">
        <f t="shared" si="0"/>
        <v>&lt;note&gt;&lt;pitch&gt;&lt;step&gt;G&lt;/step&gt;&lt;alter&gt;1&lt;/alter&gt;&lt;octave&gt;4&lt;/octave&gt;&lt;/pitch&gt;&lt;duration&gt;1&lt;/duration&gt;&lt;type&gt;eighth&lt;/type&gt;&lt;lyric&gt;&lt;syllabic&gt;single&lt;/syllabic&gt;&lt;text&gt;d'&lt;/text&gt;&lt;/lyric&gt;&lt;/note&gt;</v>
      </c>
    </row>
    <row r="35" spans="1:8" x14ac:dyDescent="0.25">
      <c r="A35" t="s">
        <v>5</v>
      </c>
      <c r="B35">
        <v>34</v>
      </c>
      <c r="D35" t="s">
        <v>11</v>
      </c>
      <c r="E35">
        <v>0</v>
      </c>
      <c r="F35">
        <v>4</v>
      </c>
      <c r="G35" t="s">
        <v>39</v>
      </c>
      <c r="H35" t="str">
        <f t="shared" si="0"/>
        <v>&lt;note&gt;&lt;pitch&gt;&lt;step&gt;A&lt;/step&gt;&lt;alter&gt;0&lt;/alter&gt;&lt;octave&gt;4&lt;/octave&gt;&lt;/pitch&gt;&lt;duration&gt;1&lt;/duration&gt;&lt;type&gt;eighth&lt;/type&gt;&lt;lyric&gt;&lt;syllabic&gt;single&lt;/syllabic&gt;&lt;text&gt;D'&lt;/text&gt;&lt;/lyric&gt;&lt;/note&gt;</v>
      </c>
    </row>
    <row r="36" spans="1:8" x14ac:dyDescent="0.25">
      <c r="A36" t="s">
        <v>5</v>
      </c>
      <c r="B36">
        <v>35</v>
      </c>
      <c r="D36" t="s">
        <v>11</v>
      </c>
      <c r="E36">
        <v>1</v>
      </c>
      <c r="F36">
        <v>4</v>
      </c>
      <c r="G36" t="s">
        <v>40</v>
      </c>
      <c r="H36" t="str">
        <f t="shared" si="0"/>
        <v>&lt;note&gt;&lt;pitch&gt;&lt;step&gt;A&lt;/step&gt;&lt;alter&gt;1&lt;/alter&gt;&lt;octave&gt;4&lt;/octave&gt;&lt;/pitch&gt;&lt;duration&gt;1&lt;/duration&gt;&lt;type&gt;eighth&lt;/type&gt;&lt;lyric&gt;&lt;syllabic&gt;single&lt;/syllabic&gt;&lt;text&gt;n'&lt;/text&gt;&lt;/lyric&gt;&lt;/note&gt;</v>
      </c>
    </row>
    <row r="37" spans="1:8" x14ac:dyDescent="0.25">
      <c r="A37" t="s">
        <v>5</v>
      </c>
      <c r="B37">
        <v>36</v>
      </c>
      <c r="D37" t="s">
        <v>12</v>
      </c>
      <c r="E37">
        <v>0</v>
      </c>
      <c r="F37">
        <v>4</v>
      </c>
      <c r="G37" t="s">
        <v>41</v>
      </c>
      <c r="H37" t="str">
        <f t="shared" si="0"/>
        <v>&lt;note&gt;&lt;pitch&gt;&lt;step&gt;B&lt;/step&gt;&lt;alter&gt;0&lt;/alter&gt;&lt;octave&gt;4&lt;/octave&gt;&lt;/pitch&gt;&lt;duration&gt;1&lt;/duration&gt;&lt;type&gt;eighth&lt;/type&gt;&lt;lyric&gt;&lt;syllabic&gt;single&lt;/syllabic&gt;&lt;text&gt;N'&lt;/text&gt;&lt;/lyric&gt;&lt;/note&gt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5E0D-F5A3-4A1F-B134-5F4ED591067E}">
  <dimension ref="A1:H109"/>
  <sheetViews>
    <sheetView workbookViewId="0">
      <selection activeCell="E38" sqref="E38"/>
    </sheetView>
  </sheetViews>
  <sheetFormatPr defaultRowHeight="15" x14ac:dyDescent="0.25"/>
  <cols>
    <col min="1" max="1" width="5.5703125" bestFit="1" customWidth="1"/>
    <col min="2" max="2" width="8.85546875" bestFit="1" customWidth="1"/>
    <col min="3" max="3" width="5.5703125" customWidth="1"/>
    <col min="4" max="4" width="9.42578125" bestFit="1" customWidth="1"/>
    <col min="5" max="5" width="9.85546875" bestFit="1" customWidth="1"/>
    <col min="6" max="6" width="11.5703125" bestFit="1" customWidth="1"/>
    <col min="7" max="7" width="11" bestFit="1" customWidth="1"/>
    <col min="8" max="8" width="13.140625" bestFit="1" customWidth="1"/>
  </cols>
  <sheetData>
    <row r="1" spans="1:8" x14ac:dyDescent="0.25">
      <c r="A1" t="s">
        <v>0</v>
      </c>
      <c r="B1" t="s">
        <v>58</v>
      </c>
      <c r="C1" t="s">
        <v>57</v>
      </c>
      <c r="D1" t="s">
        <v>1</v>
      </c>
      <c r="E1" t="s">
        <v>2</v>
      </c>
      <c r="F1" t="s">
        <v>3</v>
      </c>
      <c r="G1" t="s">
        <v>4</v>
      </c>
      <c r="H1" t="s">
        <v>6</v>
      </c>
    </row>
    <row r="2" spans="1:8" x14ac:dyDescent="0.25">
      <c r="A2" t="s">
        <v>5</v>
      </c>
      <c r="B2" s="1" t="s">
        <v>59</v>
      </c>
      <c r="C2">
        <v>1</v>
      </c>
      <c r="D2" t="s">
        <v>5</v>
      </c>
      <c r="E2">
        <v>0</v>
      </c>
      <c r="F2">
        <v>2</v>
      </c>
      <c r="G2" t="s">
        <v>13</v>
      </c>
      <c r="H2" t="str">
        <f>CONCATENATE("&lt;note&gt;&lt;pitch&gt;&lt;step&gt;",D2,"&lt;/step&gt;&lt;alter&gt;",E2,"&lt;/alter&gt;&lt;octave&gt;",F2,"&lt;/octave&gt;&lt;/pitch&gt;&lt;duration&gt;1&lt;/duration&gt;&lt;type&gt;eighth&lt;/type&gt;&lt;lyric&gt;&lt;syllabic&gt;single&lt;/syllabic&gt;&lt;text&gt;",G2,"&lt;/text&gt;&lt;/lyric&gt;&lt;/note&gt;")</f>
        <v>&lt;note&gt;&lt;pitch&gt;&lt;step&gt;C&lt;/step&gt;&lt;alter&gt;0&lt;/alter&gt;&lt;octave&gt;2&lt;/octave&gt;&lt;/pitch&gt;&lt;duration&gt;1&lt;/duration&gt;&lt;type&gt;eighth&lt;/type&gt;&lt;lyric&gt;&lt;syllabic&gt;single&lt;/syllabic&gt;&lt;text&gt;S.&lt;/text&gt;&lt;/lyric&gt;&lt;/note&gt;</v>
      </c>
    </row>
    <row r="3" spans="1:8" x14ac:dyDescent="0.25">
      <c r="A3" t="s">
        <v>5</v>
      </c>
      <c r="B3" t="s">
        <v>60</v>
      </c>
      <c r="C3">
        <v>2</v>
      </c>
      <c r="D3" t="s">
        <v>5</v>
      </c>
      <c r="E3">
        <v>1</v>
      </c>
      <c r="F3">
        <v>2</v>
      </c>
      <c r="G3" t="s">
        <v>14</v>
      </c>
      <c r="H3" t="str">
        <f t="shared" ref="H3:H37" si="0">CONCATENATE("&lt;note&gt;&lt;pitch&gt;&lt;step&gt;",D3,"&lt;/step&gt;&lt;alter&gt;",E3,"&lt;/alter&gt;&lt;octave&gt;",F3,"&lt;/octave&gt;&lt;/pitch&gt;&lt;duration&gt;1&lt;/duration&gt;&lt;type&gt;eighth&lt;/type&gt;&lt;lyric&gt;&lt;syllabic&gt;single&lt;/syllabic&gt;&lt;text&gt;",G3,"&lt;/text&gt;&lt;/lyric&gt;&lt;/note&gt;")</f>
        <v>&lt;note&gt;&lt;pitch&gt;&lt;step&gt;C&lt;/step&gt;&lt;alter&gt;1&lt;/alter&gt;&lt;octave&gt;2&lt;/octave&gt;&lt;/pitch&gt;&lt;duration&gt;1&lt;/duration&gt;&lt;type&gt;eighth&lt;/type&gt;&lt;lyric&gt;&lt;syllabic&gt;single&lt;/syllabic&gt;&lt;text&gt;r.&lt;/text&gt;&lt;/lyric&gt;&lt;/note&gt;</v>
      </c>
    </row>
    <row r="4" spans="1:8" x14ac:dyDescent="0.25">
      <c r="A4" t="s">
        <v>5</v>
      </c>
      <c r="B4" t="s">
        <v>61</v>
      </c>
      <c r="C4">
        <v>3</v>
      </c>
      <c r="D4" t="s">
        <v>7</v>
      </c>
      <c r="E4">
        <v>0</v>
      </c>
      <c r="F4">
        <v>2</v>
      </c>
      <c r="G4" t="s">
        <v>15</v>
      </c>
      <c r="H4" t="str">
        <f t="shared" si="0"/>
        <v>&lt;note&gt;&lt;pitch&gt;&lt;step&gt;D&lt;/step&gt;&lt;alter&gt;0&lt;/alter&gt;&lt;octave&gt;2&lt;/octave&gt;&lt;/pitch&gt;&lt;duration&gt;1&lt;/duration&gt;&lt;type&gt;eighth&lt;/type&gt;&lt;lyric&gt;&lt;syllabic&gt;single&lt;/syllabic&gt;&lt;text&gt;R.&lt;/text&gt;&lt;/lyric&gt;&lt;/note&gt;</v>
      </c>
    </row>
    <row r="5" spans="1:8" x14ac:dyDescent="0.25">
      <c r="A5" t="s">
        <v>5</v>
      </c>
      <c r="B5" t="s">
        <v>62</v>
      </c>
      <c r="C5">
        <v>4</v>
      </c>
      <c r="D5" t="s">
        <v>7</v>
      </c>
      <c r="E5">
        <v>1</v>
      </c>
      <c r="F5">
        <v>2</v>
      </c>
      <c r="G5" t="s">
        <v>16</v>
      </c>
      <c r="H5" t="str">
        <f t="shared" si="0"/>
        <v>&lt;note&gt;&lt;pitch&gt;&lt;step&gt;D&lt;/step&gt;&lt;alter&gt;1&lt;/alter&gt;&lt;octave&gt;2&lt;/octave&gt;&lt;/pitch&gt;&lt;duration&gt;1&lt;/duration&gt;&lt;type&gt;eighth&lt;/type&gt;&lt;lyric&gt;&lt;syllabic&gt;single&lt;/syllabic&gt;&lt;text&gt;g.&lt;/text&gt;&lt;/lyric&gt;&lt;/note&gt;</v>
      </c>
    </row>
    <row r="6" spans="1:8" x14ac:dyDescent="0.25">
      <c r="A6" t="s">
        <v>5</v>
      </c>
      <c r="B6" t="s">
        <v>63</v>
      </c>
      <c r="C6">
        <v>5</v>
      </c>
      <c r="D6" t="s">
        <v>8</v>
      </c>
      <c r="E6">
        <v>0</v>
      </c>
      <c r="F6">
        <v>2</v>
      </c>
      <c r="G6" t="s">
        <v>17</v>
      </c>
      <c r="H6" t="str">
        <f t="shared" si="0"/>
        <v>&lt;note&gt;&lt;pitch&gt;&lt;step&gt;E&lt;/step&gt;&lt;alter&gt;0&lt;/alter&gt;&lt;octave&gt;2&lt;/octave&gt;&lt;/pitch&gt;&lt;duration&gt;1&lt;/duration&gt;&lt;type&gt;eighth&lt;/type&gt;&lt;lyric&gt;&lt;syllabic&gt;single&lt;/syllabic&gt;&lt;text&gt;G.&lt;/text&gt;&lt;/lyric&gt;&lt;/note&gt;</v>
      </c>
    </row>
    <row r="7" spans="1:8" x14ac:dyDescent="0.25">
      <c r="A7" t="s">
        <v>5</v>
      </c>
      <c r="B7" t="s">
        <v>64</v>
      </c>
      <c r="C7">
        <v>6</v>
      </c>
      <c r="D7" t="s">
        <v>9</v>
      </c>
      <c r="E7">
        <v>0</v>
      </c>
      <c r="F7">
        <v>2</v>
      </c>
      <c r="G7" t="s">
        <v>54</v>
      </c>
      <c r="H7" t="str">
        <f t="shared" si="0"/>
        <v>&lt;note&gt;&lt;pitch&gt;&lt;step&gt;F&lt;/step&gt;&lt;alter&gt;0&lt;/alter&gt;&lt;octave&gt;2&lt;/octave&gt;&lt;/pitch&gt;&lt;duration&gt;1&lt;/duration&gt;&lt;type&gt;eighth&lt;/type&gt;&lt;lyric&gt;&lt;syllabic&gt;single&lt;/syllabic&gt;&lt;text&gt;m.&lt;/text&gt;&lt;/lyric&gt;&lt;/note&gt;</v>
      </c>
    </row>
    <row r="8" spans="1:8" x14ac:dyDescent="0.25">
      <c r="A8" t="s">
        <v>5</v>
      </c>
      <c r="B8" t="s">
        <v>65</v>
      </c>
      <c r="C8">
        <v>7</v>
      </c>
      <c r="D8" t="s">
        <v>9</v>
      </c>
      <c r="E8">
        <v>1</v>
      </c>
      <c r="F8">
        <v>2</v>
      </c>
      <c r="G8" t="s">
        <v>19</v>
      </c>
      <c r="H8" t="str">
        <f t="shared" si="0"/>
        <v>&lt;note&gt;&lt;pitch&gt;&lt;step&gt;F&lt;/step&gt;&lt;alter&gt;1&lt;/alter&gt;&lt;octave&gt;2&lt;/octave&gt;&lt;/pitch&gt;&lt;duration&gt;1&lt;/duration&gt;&lt;type&gt;eighth&lt;/type&gt;&lt;lyric&gt;&lt;syllabic&gt;single&lt;/syllabic&gt;&lt;text&gt;M.&lt;/text&gt;&lt;/lyric&gt;&lt;/note&gt;</v>
      </c>
    </row>
    <row r="9" spans="1:8" x14ac:dyDescent="0.25">
      <c r="A9" t="s">
        <v>5</v>
      </c>
      <c r="B9" t="s">
        <v>66</v>
      </c>
      <c r="C9">
        <v>8</v>
      </c>
      <c r="D9" t="s">
        <v>10</v>
      </c>
      <c r="E9">
        <v>0</v>
      </c>
      <c r="F9">
        <v>2</v>
      </c>
      <c r="G9" t="s">
        <v>20</v>
      </c>
      <c r="H9" t="str">
        <f t="shared" si="0"/>
        <v>&lt;note&gt;&lt;pitch&gt;&lt;step&gt;G&lt;/step&gt;&lt;alter&gt;0&lt;/alter&gt;&lt;octave&gt;2&lt;/octave&gt;&lt;/pitch&gt;&lt;duration&gt;1&lt;/duration&gt;&lt;type&gt;eighth&lt;/type&gt;&lt;lyric&gt;&lt;syllabic&gt;single&lt;/syllabic&gt;&lt;text&gt;P&lt;/text&gt;&lt;/lyric&gt;&lt;/note&gt;</v>
      </c>
    </row>
    <row r="10" spans="1:8" x14ac:dyDescent="0.25">
      <c r="A10" t="s">
        <v>5</v>
      </c>
      <c r="B10" t="s">
        <v>67</v>
      </c>
      <c r="C10">
        <v>9</v>
      </c>
      <c r="D10" t="s">
        <v>10</v>
      </c>
      <c r="E10">
        <v>1</v>
      </c>
      <c r="F10">
        <v>2</v>
      </c>
      <c r="G10" t="s">
        <v>21</v>
      </c>
      <c r="H10" t="str">
        <f t="shared" si="0"/>
        <v>&lt;note&gt;&lt;pitch&gt;&lt;step&gt;G&lt;/step&gt;&lt;alter&gt;1&lt;/alter&gt;&lt;octave&gt;2&lt;/octave&gt;&lt;/pitch&gt;&lt;duration&gt;1&lt;/duration&gt;&lt;type&gt;eighth&lt;/type&gt;&lt;lyric&gt;&lt;syllabic&gt;single&lt;/syllabic&gt;&lt;text&gt;d.&lt;/text&gt;&lt;/lyric&gt;&lt;/note&gt;</v>
      </c>
    </row>
    <row r="11" spans="1:8" x14ac:dyDescent="0.25">
      <c r="A11" t="s">
        <v>5</v>
      </c>
      <c r="B11" t="s">
        <v>68</v>
      </c>
      <c r="C11">
        <v>10</v>
      </c>
      <c r="D11" t="s">
        <v>11</v>
      </c>
      <c r="E11">
        <v>0</v>
      </c>
      <c r="F11">
        <v>2</v>
      </c>
      <c r="G11" t="s">
        <v>22</v>
      </c>
      <c r="H11" t="str">
        <f t="shared" si="0"/>
        <v>&lt;note&gt;&lt;pitch&gt;&lt;step&gt;A&lt;/step&gt;&lt;alter&gt;0&lt;/alter&gt;&lt;octave&gt;2&lt;/octave&gt;&lt;/pitch&gt;&lt;duration&gt;1&lt;/duration&gt;&lt;type&gt;eighth&lt;/type&gt;&lt;lyric&gt;&lt;syllabic&gt;single&lt;/syllabic&gt;&lt;text&gt;D.&lt;/text&gt;&lt;/lyric&gt;&lt;/note&gt;</v>
      </c>
    </row>
    <row r="12" spans="1:8" x14ac:dyDescent="0.25">
      <c r="A12" t="s">
        <v>5</v>
      </c>
      <c r="B12" t="s">
        <v>70</v>
      </c>
      <c r="C12">
        <v>11</v>
      </c>
      <c r="D12" t="s">
        <v>11</v>
      </c>
      <c r="E12">
        <v>1</v>
      </c>
      <c r="F12">
        <v>2</v>
      </c>
      <c r="G12" t="s">
        <v>23</v>
      </c>
      <c r="H12" t="str">
        <f t="shared" si="0"/>
        <v>&lt;note&gt;&lt;pitch&gt;&lt;step&gt;A&lt;/step&gt;&lt;alter&gt;1&lt;/alter&gt;&lt;octave&gt;2&lt;/octave&gt;&lt;/pitch&gt;&lt;duration&gt;1&lt;/duration&gt;&lt;type&gt;eighth&lt;/type&gt;&lt;lyric&gt;&lt;syllabic&gt;single&lt;/syllabic&gt;&lt;text&gt;n.&lt;/text&gt;&lt;/lyric&gt;&lt;/note&gt;</v>
      </c>
    </row>
    <row r="13" spans="1:8" x14ac:dyDescent="0.25">
      <c r="A13" t="s">
        <v>5</v>
      </c>
      <c r="B13" t="s">
        <v>69</v>
      </c>
      <c r="C13">
        <v>12</v>
      </c>
      <c r="D13" t="s">
        <v>12</v>
      </c>
      <c r="E13">
        <v>0</v>
      </c>
      <c r="F13">
        <v>2</v>
      </c>
      <c r="G13" t="s">
        <v>24</v>
      </c>
      <c r="H13" t="str">
        <f t="shared" si="0"/>
        <v>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</v>
      </c>
    </row>
    <row r="14" spans="1:8" x14ac:dyDescent="0.25">
      <c r="A14" t="s">
        <v>5</v>
      </c>
      <c r="B14" t="s">
        <v>25</v>
      </c>
      <c r="C14">
        <v>13</v>
      </c>
      <c r="D14" t="s">
        <v>5</v>
      </c>
      <c r="E14">
        <v>0</v>
      </c>
      <c r="F14">
        <v>3</v>
      </c>
      <c r="G14" t="s">
        <v>25</v>
      </c>
      <c r="H14" t="str">
        <f t="shared" si="0"/>
        <v>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</v>
      </c>
    </row>
    <row r="15" spans="1:8" x14ac:dyDescent="0.25">
      <c r="A15" t="s">
        <v>5</v>
      </c>
      <c r="B15" t="s">
        <v>26</v>
      </c>
      <c r="C15">
        <v>14</v>
      </c>
      <c r="D15" t="s">
        <v>5</v>
      </c>
      <c r="E15">
        <v>1</v>
      </c>
      <c r="F15">
        <v>3</v>
      </c>
      <c r="G15" t="s">
        <v>26</v>
      </c>
      <c r="H15" t="str">
        <f t="shared" si="0"/>
        <v>&lt;note&gt;&lt;pitch&gt;&lt;step&gt;C&lt;/step&gt;&lt;alter&gt;1&lt;/alter&gt;&lt;octave&gt;3&lt;/octave&gt;&lt;/pitch&gt;&lt;duration&gt;1&lt;/duration&gt;&lt;type&gt;eighth&lt;/type&gt;&lt;lyric&gt;&lt;syllabic&gt;single&lt;/syllabic&gt;&lt;text&gt;r&lt;/text&gt;&lt;/lyric&gt;&lt;/note&gt;</v>
      </c>
    </row>
    <row r="16" spans="1:8" x14ac:dyDescent="0.25">
      <c r="A16" t="s">
        <v>5</v>
      </c>
      <c r="B16" t="s">
        <v>27</v>
      </c>
      <c r="C16">
        <v>15</v>
      </c>
      <c r="D16" t="s">
        <v>7</v>
      </c>
      <c r="E16">
        <v>0</v>
      </c>
      <c r="F16">
        <v>3</v>
      </c>
      <c r="G16" t="s">
        <v>27</v>
      </c>
      <c r="H16" t="str">
        <f t="shared" si="0"/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</row>
    <row r="17" spans="1:8" x14ac:dyDescent="0.25">
      <c r="A17" t="s">
        <v>5</v>
      </c>
      <c r="B17" t="s">
        <v>28</v>
      </c>
      <c r="C17">
        <v>16</v>
      </c>
      <c r="D17" t="s">
        <v>7</v>
      </c>
      <c r="E17">
        <v>1</v>
      </c>
      <c r="F17">
        <v>3</v>
      </c>
      <c r="G17" t="s">
        <v>28</v>
      </c>
      <c r="H17" t="str">
        <f t="shared" si="0"/>
        <v>&lt;note&gt;&lt;pitch&gt;&lt;step&gt;D&lt;/step&gt;&lt;alter&gt;1&lt;/alter&gt;&lt;octave&gt;3&lt;/octave&gt;&lt;/pitch&gt;&lt;duration&gt;1&lt;/duration&gt;&lt;type&gt;eighth&lt;/type&gt;&lt;lyric&gt;&lt;syllabic&gt;single&lt;/syllabic&gt;&lt;text&gt;g&lt;/text&gt;&lt;/lyric&gt;&lt;/note&gt;</v>
      </c>
    </row>
    <row r="18" spans="1:8" x14ac:dyDescent="0.25">
      <c r="A18" t="s">
        <v>5</v>
      </c>
      <c r="B18" t="s">
        <v>10</v>
      </c>
      <c r="C18">
        <v>17</v>
      </c>
      <c r="D18" t="s">
        <v>8</v>
      </c>
      <c r="E18">
        <v>0</v>
      </c>
      <c r="F18">
        <v>3</v>
      </c>
      <c r="G18" t="s">
        <v>10</v>
      </c>
      <c r="H18" t="str">
        <f t="shared" si="0"/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19" spans="1:8" x14ac:dyDescent="0.25">
      <c r="A19" t="s">
        <v>5</v>
      </c>
      <c r="B19" t="s">
        <v>18</v>
      </c>
      <c r="C19">
        <v>18</v>
      </c>
      <c r="D19" t="s">
        <v>9</v>
      </c>
      <c r="E19">
        <v>0</v>
      </c>
      <c r="F19">
        <v>3</v>
      </c>
      <c r="G19" t="s">
        <v>55</v>
      </c>
      <c r="H19" t="str">
        <f t="shared" si="0"/>
        <v>&lt;note&gt;&lt;pitch&gt;&lt;step&gt;F&lt;/step&gt;&lt;alter&gt;0&lt;/alter&gt;&lt;octave&gt;3&lt;/octave&gt;&lt;/pitch&gt;&lt;duration&gt;1&lt;/duration&gt;&lt;type&gt;eighth&lt;/type&gt;&lt;lyric&gt;&lt;syllabic&gt;single&lt;/syllabic&gt;&lt;text&gt;m&lt;/text&gt;&lt;/lyric&gt;&lt;/note&gt;</v>
      </c>
    </row>
    <row r="20" spans="1:8" x14ac:dyDescent="0.25">
      <c r="A20" t="s">
        <v>5</v>
      </c>
      <c r="B20" t="s">
        <v>71</v>
      </c>
      <c r="C20">
        <v>19</v>
      </c>
      <c r="D20" t="s">
        <v>9</v>
      </c>
      <c r="E20">
        <v>1</v>
      </c>
      <c r="F20">
        <v>3</v>
      </c>
      <c r="G20" t="s">
        <v>18</v>
      </c>
      <c r="H20" t="str">
        <f t="shared" si="0"/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</row>
    <row r="21" spans="1:8" x14ac:dyDescent="0.25">
      <c r="A21" t="s">
        <v>5</v>
      </c>
      <c r="B21" t="s">
        <v>20</v>
      </c>
      <c r="C21">
        <v>20</v>
      </c>
      <c r="D21" t="s">
        <v>10</v>
      </c>
      <c r="E21">
        <v>0</v>
      </c>
      <c r="F21">
        <v>3</v>
      </c>
      <c r="G21" t="s">
        <v>20</v>
      </c>
      <c r="H21" t="str">
        <f t="shared" si="0"/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</row>
    <row r="22" spans="1:8" x14ac:dyDescent="0.25">
      <c r="A22" t="s">
        <v>5</v>
      </c>
      <c r="B22" t="s">
        <v>29</v>
      </c>
      <c r="C22">
        <v>21</v>
      </c>
      <c r="D22" t="s">
        <v>10</v>
      </c>
      <c r="E22">
        <v>1</v>
      </c>
      <c r="F22">
        <v>3</v>
      </c>
      <c r="G22" t="s">
        <v>29</v>
      </c>
      <c r="H22" t="str">
        <f t="shared" si="0"/>
        <v>&lt;note&gt;&lt;pitch&gt;&lt;step&gt;G&lt;/step&gt;&lt;alter&gt;1&lt;/alter&gt;&lt;octave&gt;3&lt;/octave&gt;&lt;/pitch&gt;&lt;duration&gt;1&lt;/duration&gt;&lt;type&gt;eighth&lt;/type&gt;&lt;lyric&gt;&lt;syllabic&gt;single&lt;/syllabic&gt;&lt;text&gt;d&lt;/text&gt;&lt;/lyric&gt;&lt;/note&gt;</v>
      </c>
    </row>
    <row r="23" spans="1:8" x14ac:dyDescent="0.25">
      <c r="A23" t="s">
        <v>5</v>
      </c>
      <c r="B23" t="s">
        <v>7</v>
      </c>
      <c r="C23">
        <v>22</v>
      </c>
      <c r="D23" t="s">
        <v>11</v>
      </c>
      <c r="E23">
        <v>0</v>
      </c>
      <c r="F23">
        <v>3</v>
      </c>
      <c r="G23" t="s">
        <v>7</v>
      </c>
      <c r="H23" t="str">
        <f t="shared" si="0"/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</row>
    <row r="24" spans="1:8" x14ac:dyDescent="0.25">
      <c r="A24" t="s">
        <v>5</v>
      </c>
      <c r="B24" t="s">
        <v>30</v>
      </c>
      <c r="C24">
        <v>23</v>
      </c>
      <c r="D24" t="s">
        <v>11</v>
      </c>
      <c r="E24">
        <v>1</v>
      </c>
      <c r="F24">
        <v>3</v>
      </c>
      <c r="G24" t="s">
        <v>30</v>
      </c>
      <c r="H24" t="str">
        <f t="shared" si="0"/>
        <v>&lt;note&gt;&lt;pitch&gt;&lt;step&gt;A&lt;/step&gt;&lt;alter&gt;1&lt;/alter&gt;&lt;octave&gt;3&lt;/octave&gt;&lt;/pitch&gt;&lt;duration&gt;1&lt;/duration&gt;&lt;type&gt;eighth&lt;/type&gt;&lt;lyric&gt;&lt;syllabic&gt;single&lt;/syllabic&gt;&lt;text&gt;n&lt;/text&gt;&lt;/lyric&gt;&lt;/note&gt;</v>
      </c>
    </row>
    <row r="25" spans="1:8" x14ac:dyDescent="0.25">
      <c r="A25" t="s">
        <v>5</v>
      </c>
      <c r="B25" t="s">
        <v>31</v>
      </c>
      <c r="C25">
        <v>24</v>
      </c>
      <c r="D25" t="s">
        <v>12</v>
      </c>
      <c r="E25">
        <v>0</v>
      </c>
      <c r="F25">
        <v>3</v>
      </c>
      <c r="G25" t="s">
        <v>31</v>
      </c>
      <c r="H25" t="str">
        <f t="shared" si="0"/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</row>
    <row r="26" spans="1:8" x14ac:dyDescent="0.25">
      <c r="A26" t="s">
        <v>5</v>
      </c>
      <c r="B26" t="s">
        <v>72</v>
      </c>
      <c r="C26">
        <v>25</v>
      </c>
      <c r="D26" t="s">
        <v>5</v>
      </c>
      <c r="E26">
        <v>0</v>
      </c>
      <c r="F26">
        <v>4</v>
      </c>
      <c r="G26" t="s">
        <v>32</v>
      </c>
      <c r="H26" t="str">
        <f t="shared" si="0"/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</v>
      </c>
    </row>
    <row r="27" spans="1:8" x14ac:dyDescent="0.25">
      <c r="A27" t="s">
        <v>5</v>
      </c>
      <c r="B27" t="s">
        <v>73</v>
      </c>
      <c r="C27">
        <v>26</v>
      </c>
      <c r="D27" t="s">
        <v>5</v>
      </c>
      <c r="E27">
        <v>1</v>
      </c>
      <c r="F27">
        <v>4</v>
      </c>
      <c r="G27" t="s">
        <v>33</v>
      </c>
      <c r="H27" t="str">
        <f t="shared" si="0"/>
        <v>&lt;note&gt;&lt;pitch&gt;&lt;step&gt;C&lt;/step&gt;&lt;alter&gt;1&lt;/alter&gt;&lt;octave&gt;4&lt;/octave&gt;&lt;/pitch&gt;&lt;duration&gt;1&lt;/duration&gt;&lt;type&gt;eighth&lt;/type&gt;&lt;lyric&gt;&lt;syllabic&gt;single&lt;/syllabic&gt;&lt;text&gt;r'&lt;/text&gt;&lt;/lyric&gt;&lt;/note&gt;</v>
      </c>
    </row>
    <row r="28" spans="1:8" x14ac:dyDescent="0.25">
      <c r="A28" t="s">
        <v>5</v>
      </c>
      <c r="B28" t="s">
        <v>74</v>
      </c>
      <c r="C28">
        <v>27</v>
      </c>
      <c r="D28" t="s">
        <v>7</v>
      </c>
      <c r="E28">
        <v>0</v>
      </c>
      <c r="F28">
        <v>4</v>
      </c>
      <c r="G28" t="s">
        <v>34</v>
      </c>
      <c r="H28" t="str">
        <f t="shared" si="0"/>
        <v>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</v>
      </c>
    </row>
    <row r="29" spans="1:8" x14ac:dyDescent="0.25">
      <c r="A29" t="s">
        <v>5</v>
      </c>
      <c r="B29" t="s">
        <v>75</v>
      </c>
      <c r="C29">
        <v>28</v>
      </c>
      <c r="D29" t="s">
        <v>7</v>
      </c>
      <c r="E29">
        <v>1</v>
      </c>
      <c r="F29">
        <v>4</v>
      </c>
      <c r="G29" t="s">
        <v>35</v>
      </c>
      <c r="H29" t="str">
        <f t="shared" si="0"/>
        <v>&lt;note&gt;&lt;pitch&gt;&lt;step&gt;D&lt;/step&gt;&lt;alter&gt;1&lt;/alter&gt;&lt;octave&gt;4&lt;/octave&gt;&lt;/pitch&gt;&lt;duration&gt;1&lt;/duration&gt;&lt;type&gt;eighth&lt;/type&gt;&lt;lyric&gt;&lt;syllabic&gt;single&lt;/syllabic&gt;&lt;text&gt;g'&lt;/text&gt;&lt;/lyric&gt;&lt;/note&gt;</v>
      </c>
    </row>
    <row r="30" spans="1:8" x14ac:dyDescent="0.25">
      <c r="A30" t="s">
        <v>5</v>
      </c>
      <c r="B30" t="s">
        <v>76</v>
      </c>
      <c r="C30">
        <v>29</v>
      </c>
      <c r="D30" t="s">
        <v>8</v>
      </c>
      <c r="E30">
        <v>0</v>
      </c>
      <c r="F30">
        <v>4</v>
      </c>
      <c r="G30" t="s">
        <v>36</v>
      </c>
      <c r="H30" t="str">
        <f t="shared" si="0"/>
        <v>&lt;note&gt;&lt;pitch&gt;&lt;step&gt;E&lt;/step&gt;&lt;alter&gt;0&lt;/alter&gt;&lt;octave&gt;4&lt;/octave&gt;&lt;/pitch&gt;&lt;duration&gt;1&lt;/duration&gt;&lt;type&gt;eighth&lt;/type&gt;&lt;lyric&gt;&lt;syllabic&gt;single&lt;/syllabic&gt;&lt;text&gt;G'&lt;/text&gt;&lt;/lyric&gt;&lt;/note&gt;</v>
      </c>
    </row>
    <row r="31" spans="1:8" x14ac:dyDescent="0.25">
      <c r="A31" t="s">
        <v>5</v>
      </c>
      <c r="B31" t="s">
        <v>77</v>
      </c>
      <c r="C31">
        <v>30</v>
      </c>
      <c r="D31" t="s">
        <v>9</v>
      </c>
      <c r="E31">
        <v>0</v>
      </c>
      <c r="F31">
        <v>4</v>
      </c>
      <c r="G31" t="s">
        <v>56</v>
      </c>
      <c r="H31" t="str">
        <f t="shared" si="0"/>
        <v>&lt;note&gt;&lt;pitch&gt;&lt;step&gt;F&lt;/step&gt;&lt;alter&gt;0&lt;/alter&gt;&lt;octave&gt;4&lt;/octave&gt;&lt;/pitch&gt;&lt;duration&gt;1&lt;/duration&gt;&lt;type&gt;eighth&lt;/type&gt;&lt;lyric&gt;&lt;syllabic&gt;single&lt;/syllabic&gt;&lt;text&gt;m'&lt;/text&gt;&lt;/lyric&gt;&lt;/note&gt;</v>
      </c>
    </row>
    <row r="32" spans="1:8" x14ac:dyDescent="0.25">
      <c r="A32" t="s">
        <v>5</v>
      </c>
      <c r="B32" t="s">
        <v>78</v>
      </c>
      <c r="C32">
        <v>31</v>
      </c>
      <c r="D32" t="s">
        <v>9</v>
      </c>
      <c r="E32">
        <v>1</v>
      </c>
      <c r="F32">
        <v>4</v>
      </c>
      <c r="G32" t="s">
        <v>37</v>
      </c>
      <c r="H32" t="str">
        <f t="shared" si="0"/>
        <v>&lt;note&gt;&lt;pitch&gt;&lt;step&gt;F&lt;/step&gt;&lt;alter&gt;1&lt;/alter&gt;&lt;octave&gt;4&lt;/octave&gt;&lt;/pitch&gt;&lt;duration&gt;1&lt;/duration&gt;&lt;type&gt;eighth&lt;/type&gt;&lt;lyric&gt;&lt;syllabic&gt;single&lt;/syllabic&gt;&lt;text&gt;M'&lt;/text&gt;&lt;/lyric&gt;&lt;/note&gt;</v>
      </c>
    </row>
    <row r="33" spans="1:8" x14ac:dyDescent="0.25">
      <c r="A33" t="s">
        <v>5</v>
      </c>
      <c r="B33" t="s">
        <v>79</v>
      </c>
      <c r="C33">
        <v>32</v>
      </c>
      <c r="D33" t="s">
        <v>10</v>
      </c>
      <c r="E33">
        <v>0</v>
      </c>
      <c r="F33">
        <v>4</v>
      </c>
      <c r="G33" t="s">
        <v>20</v>
      </c>
      <c r="H33" t="str">
        <f t="shared" si="0"/>
        <v>&lt;note&gt;&lt;pitch&gt;&lt;step&gt;G&lt;/step&gt;&lt;alter&gt;0&lt;/alter&gt;&lt;octave&gt;4&lt;/octave&gt;&lt;/pitch&gt;&lt;duration&gt;1&lt;/duration&gt;&lt;type&gt;eighth&lt;/type&gt;&lt;lyric&gt;&lt;syllabic&gt;single&lt;/syllabic&gt;&lt;text&gt;P&lt;/text&gt;&lt;/lyric&gt;&lt;/note&gt;</v>
      </c>
    </row>
    <row r="34" spans="1:8" x14ac:dyDescent="0.25">
      <c r="A34" t="s">
        <v>5</v>
      </c>
      <c r="B34" t="s">
        <v>80</v>
      </c>
      <c r="C34">
        <v>33</v>
      </c>
      <c r="D34" t="s">
        <v>10</v>
      </c>
      <c r="E34">
        <v>1</v>
      </c>
      <c r="F34">
        <v>4</v>
      </c>
      <c r="G34" t="s">
        <v>38</v>
      </c>
      <c r="H34" t="str">
        <f t="shared" si="0"/>
        <v>&lt;note&gt;&lt;pitch&gt;&lt;step&gt;G&lt;/step&gt;&lt;alter&gt;1&lt;/alter&gt;&lt;octave&gt;4&lt;/octave&gt;&lt;/pitch&gt;&lt;duration&gt;1&lt;/duration&gt;&lt;type&gt;eighth&lt;/type&gt;&lt;lyric&gt;&lt;syllabic&gt;single&lt;/syllabic&gt;&lt;text&gt;d'&lt;/text&gt;&lt;/lyric&gt;&lt;/note&gt;</v>
      </c>
    </row>
    <row r="35" spans="1:8" x14ac:dyDescent="0.25">
      <c r="A35" t="s">
        <v>5</v>
      </c>
      <c r="B35" t="s">
        <v>81</v>
      </c>
      <c r="C35">
        <v>34</v>
      </c>
      <c r="D35" t="s">
        <v>11</v>
      </c>
      <c r="E35">
        <v>0</v>
      </c>
      <c r="F35">
        <v>4</v>
      </c>
      <c r="G35" t="s">
        <v>39</v>
      </c>
      <c r="H35" t="str">
        <f t="shared" si="0"/>
        <v>&lt;note&gt;&lt;pitch&gt;&lt;step&gt;A&lt;/step&gt;&lt;alter&gt;0&lt;/alter&gt;&lt;octave&gt;4&lt;/octave&gt;&lt;/pitch&gt;&lt;duration&gt;1&lt;/duration&gt;&lt;type&gt;eighth&lt;/type&gt;&lt;lyric&gt;&lt;syllabic&gt;single&lt;/syllabic&gt;&lt;text&gt;D'&lt;/text&gt;&lt;/lyric&gt;&lt;/note&gt;</v>
      </c>
    </row>
    <row r="36" spans="1:8" x14ac:dyDescent="0.25">
      <c r="A36" t="s">
        <v>5</v>
      </c>
      <c r="B36" t="s">
        <v>82</v>
      </c>
      <c r="C36">
        <v>35</v>
      </c>
      <c r="D36" t="s">
        <v>11</v>
      </c>
      <c r="E36">
        <v>1</v>
      </c>
      <c r="F36">
        <v>4</v>
      </c>
      <c r="G36" t="s">
        <v>40</v>
      </c>
      <c r="H36" t="str">
        <f t="shared" si="0"/>
        <v>&lt;note&gt;&lt;pitch&gt;&lt;step&gt;A&lt;/step&gt;&lt;alter&gt;1&lt;/alter&gt;&lt;octave&gt;4&lt;/octave&gt;&lt;/pitch&gt;&lt;duration&gt;1&lt;/duration&gt;&lt;type&gt;eighth&lt;/type&gt;&lt;lyric&gt;&lt;syllabic&gt;single&lt;/syllabic&gt;&lt;text&gt;n'&lt;/text&gt;&lt;/lyric&gt;&lt;/note&gt;</v>
      </c>
    </row>
    <row r="37" spans="1:8" x14ac:dyDescent="0.25">
      <c r="A37" t="s">
        <v>5</v>
      </c>
      <c r="B37" t="s">
        <v>83</v>
      </c>
      <c r="C37">
        <v>36</v>
      </c>
      <c r="D37" t="s">
        <v>12</v>
      </c>
      <c r="E37">
        <v>0</v>
      </c>
      <c r="F37">
        <v>4</v>
      </c>
      <c r="G37" t="s">
        <v>41</v>
      </c>
      <c r="H37" t="str">
        <f t="shared" si="0"/>
        <v>&lt;note&gt;&lt;pitch&gt;&lt;step&gt;B&lt;/step&gt;&lt;alter&gt;0&lt;/alter&gt;&lt;octave&gt;4&lt;/octave&gt;&lt;/pitch&gt;&lt;duration&gt;1&lt;/duration&gt;&lt;type&gt;eighth&lt;/type&gt;&lt;lyric&gt;&lt;syllabic&gt;single&lt;/syllabic&gt;&lt;text&gt;N'&lt;/text&gt;&lt;/lyric&gt;&lt;/note&gt;</v>
      </c>
    </row>
    <row r="38" spans="1:8" x14ac:dyDescent="0.25">
      <c r="A38" t="s">
        <v>337</v>
      </c>
      <c r="B38" s="1" t="s">
        <v>59</v>
      </c>
      <c r="C38">
        <v>1</v>
      </c>
      <c r="D38" t="s">
        <v>5</v>
      </c>
      <c r="E38">
        <v>1</v>
      </c>
      <c r="F38">
        <v>3</v>
      </c>
      <c r="G38" t="s">
        <v>13</v>
      </c>
    </row>
    <row r="39" spans="1:8" x14ac:dyDescent="0.25">
      <c r="A39" t="s">
        <v>337</v>
      </c>
      <c r="B39" t="s">
        <v>60</v>
      </c>
      <c r="C39">
        <v>2</v>
      </c>
      <c r="D39" t="s">
        <v>7</v>
      </c>
      <c r="E39">
        <v>0</v>
      </c>
      <c r="F39">
        <v>3</v>
      </c>
      <c r="G39" t="s">
        <v>14</v>
      </c>
    </row>
    <row r="40" spans="1:8" x14ac:dyDescent="0.25">
      <c r="A40" t="s">
        <v>337</v>
      </c>
      <c r="B40" t="s">
        <v>61</v>
      </c>
      <c r="C40">
        <v>3</v>
      </c>
      <c r="D40" t="s">
        <v>7</v>
      </c>
      <c r="E40">
        <v>1</v>
      </c>
      <c r="F40">
        <v>3</v>
      </c>
      <c r="G40" t="s">
        <v>15</v>
      </c>
    </row>
    <row r="41" spans="1:8" x14ac:dyDescent="0.25">
      <c r="A41" t="s">
        <v>337</v>
      </c>
      <c r="B41" t="s">
        <v>62</v>
      </c>
      <c r="C41">
        <v>4</v>
      </c>
      <c r="D41" t="s">
        <v>8</v>
      </c>
      <c r="E41">
        <v>0</v>
      </c>
      <c r="F41">
        <v>3</v>
      </c>
      <c r="G41" t="s">
        <v>16</v>
      </c>
    </row>
    <row r="42" spans="1:8" x14ac:dyDescent="0.25">
      <c r="A42" t="s">
        <v>337</v>
      </c>
      <c r="B42" t="s">
        <v>63</v>
      </c>
      <c r="C42">
        <v>5</v>
      </c>
      <c r="D42" t="s">
        <v>9</v>
      </c>
      <c r="E42">
        <v>0</v>
      </c>
      <c r="F42">
        <v>3</v>
      </c>
      <c r="G42" t="s">
        <v>17</v>
      </c>
    </row>
    <row r="43" spans="1:8" x14ac:dyDescent="0.25">
      <c r="A43" t="s">
        <v>337</v>
      </c>
      <c r="B43" t="s">
        <v>64</v>
      </c>
      <c r="C43">
        <v>6</v>
      </c>
      <c r="D43" t="s">
        <v>9</v>
      </c>
      <c r="E43">
        <v>1</v>
      </c>
      <c r="F43">
        <v>3</v>
      </c>
      <c r="G43" t="s">
        <v>54</v>
      </c>
    </row>
    <row r="44" spans="1:8" x14ac:dyDescent="0.25">
      <c r="A44" t="s">
        <v>337</v>
      </c>
      <c r="B44" t="s">
        <v>65</v>
      </c>
      <c r="C44">
        <v>7</v>
      </c>
      <c r="D44" t="s">
        <v>10</v>
      </c>
      <c r="E44">
        <v>0</v>
      </c>
      <c r="F44">
        <v>3</v>
      </c>
      <c r="G44" t="s">
        <v>19</v>
      </c>
    </row>
    <row r="45" spans="1:8" x14ac:dyDescent="0.25">
      <c r="A45" t="s">
        <v>337</v>
      </c>
      <c r="B45" t="s">
        <v>66</v>
      </c>
      <c r="C45">
        <v>8</v>
      </c>
      <c r="D45" t="s">
        <v>10</v>
      </c>
      <c r="E45">
        <v>1</v>
      </c>
      <c r="F45">
        <v>3</v>
      </c>
      <c r="G45" t="s">
        <v>20</v>
      </c>
    </row>
    <row r="46" spans="1:8" x14ac:dyDescent="0.25">
      <c r="A46" t="s">
        <v>337</v>
      </c>
      <c r="B46" t="s">
        <v>67</v>
      </c>
      <c r="C46">
        <v>9</v>
      </c>
      <c r="D46" t="s">
        <v>11</v>
      </c>
      <c r="E46">
        <v>0</v>
      </c>
      <c r="F46">
        <v>3</v>
      </c>
      <c r="G46" t="s">
        <v>21</v>
      </c>
    </row>
    <row r="47" spans="1:8" x14ac:dyDescent="0.25">
      <c r="A47" t="s">
        <v>337</v>
      </c>
      <c r="B47" t="s">
        <v>68</v>
      </c>
      <c r="C47">
        <v>10</v>
      </c>
      <c r="D47" t="s">
        <v>11</v>
      </c>
      <c r="E47">
        <v>1</v>
      </c>
      <c r="F47">
        <v>3</v>
      </c>
      <c r="G47" t="s">
        <v>22</v>
      </c>
    </row>
    <row r="48" spans="1:8" x14ac:dyDescent="0.25">
      <c r="A48" t="s">
        <v>337</v>
      </c>
      <c r="B48" t="s">
        <v>70</v>
      </c>
      <c r="C48">
        <v>11</v>
      </c>
      <c r="D48" t="s">
        <v>12</v>
      </c>
      <c r="E48">
        <v>0</v>
      </c>
      <c r="F48">
        <v>3</v>
      </c>
      <c r="G48" t="s">
        <v>23</v>
      </c>
    </row>
    <row r="49" spans="1:7" x14ac:dyDescent="0.25">
      <c r="A49" t="s">
        <v>337</v>
      </c>
      <c r="B49" t="s">
        <v>69</v>
      </c>
      <c r="C49">
        <v>12</v>
      </c>
      <c r="D49" t="s">
        <v>5</v>
      </c>
      <c r="E49">
        <v>0</v>
      </c>
      <c r="F49">
        <v>4</v>
      </c>
      <c r="G49" t="s">
        <v>24</v>
      </c>
    </row>
    <row r="50" spans="1:7" x14ac:dyDescent="0.25">
      <c r="A50" t="s">
        <v>337</v>
      </c>
      <c r="B50" t="s">
        <v>25</v>
      </c>
      <c r="C50">
        <v>13</v>
      </c>
      <c r="D50" t="s">
        <v>5</v>
      </c>
      <c r="E50">
        <v>1</v>
      </c>
      <c r="F50">
        <v>4</v>
      </c>
      <c r="G50" t="s">
        <v>25</v>
      </c>
    </row>
    <row r="51" spans="1:7" x14ac:dyDescent="0.25">
      <c r="A51" t="s">
        <v>337</v>
      </c>
      <c r="B51" t="s">
        <v>26</v>
      </c>
      <c r="C51">
        <v>14</v>
      </c>
      <c r="D51" t="s">
        <v>7</v>
      </c>
      <c r="E51">
        <v>0</v>
      </c>
      <c r="F51">
        <v>4</v>
      </c>
      <c r="G51" t="s">
        <v>26</v>
      </c>
    </row>
    <row r="52" spans="1:7" x14ac:dyDescent="0.25">
      <c r="A52" t="s">
        <v>337</v>
      </c>
      <c r="B52" t="s">
        <v>27</v>
      </c>
      <c r="C52">
        <v>15</v>
      </c>
      <c r="D52" t="s">
        <v>7</v>
      </c>
      <c r="E52">
        <v>1</v>
      </c>
      <c r="F52">
        <v>4</v>
      </c>
      <c r="G52" t="s">
        <v>27</v>
      </c>
    </row>
    <row r="53" spans="1:7" x14ac:dyDescent="0.25">
      <c r="A53" t="s">
        <v>337</v>
      </c>
      <c r="B53" t="s">
        <v>28</v>
      </c>
      <c r="C53">
        <v>16</v>
      </c>
      <c r="D53" t="s">
        <v>8</v>
      </c>
      <c r="E53">
        <v>0</v>
      </c>
      <c r="F53">
        <v>4</v>
      </c>
      <c r="G53" t="s">
        <v>28</v>
      </c>
    </row>
    <row r="54" spans="1:7" x14ac:dyDescent="0.25">
      <c r="A54" t="s">
        <v>337</v>
      </c>
      <c r="B54" t="s">
        <v>10</v>
      </c>
      <c r="C54">
        <v>17</v>
      </c>
      <c r="D54" t="s">
        <v>9</v>
      </c>
      <c r="E54">
        <v>0</v>
      </c>
      <c r="F54">
        <v>4</v>
      </c>
      <c r="G54" t="s">
        <v>10</v>
      </c>
    </row>
    <row r="55" spans="1:7" x14ac:dyDescent="0.25">
      <c r="A55" t="s">
        <v>337</v>
      </c>
      <c r="B55" t="s">
        <v>18</v>
      </c>
      <c r="C55">
        <v>18</v>
      </c>
      <c r="D55" t="s">
        <v>9</v>
      </c>
      <c r="E55">
        <v>1</v>
      </c>
      <c r="F55">
        <v>4</v>
      </c>
      <c r="G55" t="s">
        <v>55</v>
      </c>
    </row>
    <row r="56" spans="1:7" x14ac:dyDescent="0.25">
      <c r="A56" t="s">
        <v>337</v>
      </c>
      <c r="B56" t="s">
        <v>71</v>
      </c>
      <c r="C56">
        <v>19</v>
      </c>
      <c r="D56" t="s">
        <v>10</v>
      </c>
      <c r="E56">
        <v>0</v>
      </c>
      <c r="F56">
        <v>4</v>
      </c>
      <c r="G56" t="s">
        <v>18</v>
      </c>
    </row>
    <row r="57" spans="1:7" x14ac:dyDescent="0.25">
      <c r="A57" t="s">
        <v>337</v>
      </c>
      <c r="B57" t="s">
        <v>20</v>
      </c>
      <c r="C57">
        <v>20</v>
      </c>
      <c r="D57" t="s">
        <v>10</v>
      </c>
      <c r="E57">
        <v>1</v>
      </c>
      <c r="F57">
        <v>4</v>
      </c>
      <c r="G57" t="s">
        <v>20</v>
      </c>
    </row>
    <row r="58" spans="1:7" x14ac:dyDescent="0.25">
      <c r="A58" t="s">
        <v>337</v>
      </c>
      <c r="B58" t="s">
        <v>29</v>
      </c>
      <c r="C58">
        <v>21</v>
      </c>
      <c r="D58" t="s">
        <v>11</v>
      </c>
      <c r="E58">
        <v>0</v>
      </c>
      <c r="F58">
        <v>4</v>
      </c>
      <c r="G58" t="s">
        <v>29</v>
      </c>
    </row>
    <row r="59" spans="1:7" x14ac:dyDescent="0.25">
      <c r="A59" t="s">
        <v>337</v>
      </c>
      <c r="B59" t="s">
        <v>7</v>
      </c>
      <c r="C59">
        <v>22</v>
      </c>
      <c r="D59" t="s">
        <v>11</v>
      </c>
      <c r="E59">
        <v>1</v>
      </c>
      <c r="F59">
        <v>4</v>
      </c>
      <c r="G59" t="s">
        <v>7</v>
      </c>
    </row>
    <row r="60" spans="1:7" x14ac:dyDescent="0.25">
      <c r="A60" t="s">
        <v>337</v>
      </c>
      <c r="B60" t="s">
        <v>30</v>
      </c>
      <c r="C60">
        <v>23</v>
      </c>
      <c r="D60" t="s">
        <v>12</v>
      </c>
      <c r="E60">
        <v>0</v>
      </c>
      <c r="F60">
        <v>4</v>
      </c>
      <c r="G60" t="s">
        <v>30</v>
      </c>
    </row>
    <row r="61" spans="1:7" x14ac:dyDescent="0.25">
      <c r="A61" t="s">
        <v>337</v>
      </c>
      <c r="B61" t="s">
        <v>31</v>
      </c>
      <c r="C61">
        <v>24</v>
      </c>
      <c r="D61" t="s">
        <v>5</v>
      </c>
      <c r="E61">
        <v>0</v>
      </c>
      <c r="F61">
        <v>5</v>
      </c>
      <c r="G61" t="s">
        <v>31</v>
      </c>
    </row>
    <row r="62" spans="1:7" x14ac:dyDescent="0.25">
      <c r="A62" t="s">
        <v>337</v>
      </c>
      <c r="B62" t="s">
        <v>72</v>
      </c>
      <c r="C62">
        <v>25</v>
      </c>
      <c r="D62" t="s">
        <v>5</v>
      </c>
      <c r="E62">
        <v>1</v>
      </c>
      <c r="F62">
        <v>5</v>
      </c>
      <c r="G62" t="s">
        <v>32</v>
      </c>
    </row>
    <row r="63" spans="1:7" x14ac:dyDescent="0.25">
      <c r="A63" t="s">
        <v>337</v>
      </c>
      <c r="B63" t="s">
        <v>73</v>
      </c>
      <c r="C63">
        <v>26</v>
      </c>
      <c r="D63" t="s">
        <v>7</v>
      </c>
      <c r="E63">
        <v>0</v>
      </c>
      <c r="F63">
        <v>5</v>
      </c>
      <c r="G63" t="s">
        <v>33</v>
      </c>
    </row>
    <row r="64" spans="1:7" x14ac:dyDescent="0.25">
      <c r="A64" t="s">
        <v>337</v>
      </c>
      <c r="B64" t="s">
        <v>74</v>
      </c>
      <c r="C64">
        <v>27</v>
      </c>
      <c r="D64" t="s">
        <v>7</v>
      </c>
      <c r="E64">
        <v>1</v>
      </c>
      <c r="F64">
        <v>5</v>
      </c>
      <c r="G64" t="s">
        <v>34</v>
      </c>
    </row>
    <row r="65" spans="1:7" x14ac:dyDescent="0.25">
      <c r="A65" t="s">
        <v>337</v>
      </c>
      <c r="B65" t="s">
        <v>75</v>
      </c>
      <c r="C65">
        <v>28</v>
      </c>
      <c r="D65" t="s">
        <v>8</v>
      </c>
      <c r="E65">
        <v>0</v>
      </c>
      <c r="F65">
        <v>5</v>
      </c>
      <c r="G65" t="s">
        <v>35</v>
      </c>
    </row>
    <row r="66" spans="1:7" x14ac:dyDescent="0.25">
      <c r="A66" t="s">
        <v>337</v>
      </c>
      <c r="B66" t="s">
        <v>76</v>
      </c>
      <c r="C66">
        <v>29</v>
      </c>
      <c r="D66" t="s">
        <v>9</v>
      </c>
      <c r="E66">
        <v>0</v>
      </c>
      <c r="F66">
        <v>5</v>
      </c>
      <c r="G66" t="s">
        <v>36</v>
      </c>
    </row>
    <row r="67" spans="1:7" x14ac:dyDescent="0.25">
      <c r="A67" t="s">
        <v>337</v>
      </c>
      <c r="B67" t="s">
        <v>77</v>
      </c>
      <c r="C67">
        <v>30</v>
      </c>
      <c r="D67" t="s">
        <v>9</v>
      </c>
      <c r="E67">
        <v>1</v>
      </c>
      <c r="F67">
        <v>5</v>
      </c>
      <c r="G67" t="s">
        <v>56</v>
      </c>
    </row>
    <row r="68" spans="1:7" x14ac:dyDescent="0.25">
      <c r="A68" t="s">
        <v>337</v>
      </c>
      <c r="B68" t="s">
        <v>78</v>
      </c>
      <c r="C68">
        <v>31</v>
      </c>
      <c r="D68" t="s">
        <v>10</v>
      </c>
      <c r="E68">
        <v>0</v>
      </c>
      <c r="F68">
        <v>5</v>
      </c>
      <c r="G68" t="s">
        <v>37</v>
      </c>
    </row>
    <row r="69" spans="1:7" x14ac:dyDescent="0.25">
      <c r="A69" t="s">
        <v>337</v>
      </c>
      <c r="B69" t="s">
        <v>79</v>
      </c>
      <c r="C69">
        <v>32</v>
      </c>
      <c r="D69" t="s">
        <v>10</v>
      </c>
      <c r="E69">
        <v>1</v>
      </c>
      <c r="F69">
        <v>5</v>
      </c>
      <c r="G69" t="s">
        <v>20</v>
      </c>
    </row>
    <row r="70" spans="1:7" x14ac:dyDescent="0.25">
      <c r="A70" t="s">
        <v>337</v>
      </c>
      <c r="B70" t="s">
        <v>80</v>
      </c>
      <c r="C70">
        <v>33</v>
      </c>
      <c r="D70" t="s">
        <v>11</v>
      </c>
      <c r="E70">
        <v>0</v>
      </c>
      <c r="F70">
        <v>5</v>
      </c>
      <c r="G70" t="s">
        <v>38</v>
      </c>
    </row>
    <row r="71" spans="1:7" x14ac:dyDescent="0.25">
      <c r="A71" t="s">
        <v>337</v>
      </c>
      <c r="B71" t="s">
        <v>81</v>
      </c>
      <c r="C71">
        <v>34</v>
      </c>
      <c r="D71" t="s">
        <v>11</v>
      </c>
      <c r="E71">
        <v>1</v>
      </c>
      <c r="F71">
        <v>5</v>
      </c>
      <c r="G71" t="s">
        <v>39</v>
      </c>
    </row>
    <row r="72" spans="1:7" x14ac:dyDescent="0.25">
      <c r="A72" t="s">
        <v>337</v>
      </c>
      <c r="B72" t="s">
        <v>82</v>
      </c>
      <c r="C72">
        <v>35</v>
      </c>
      <c r="D72" t="s">
        <v>12</v>
      </c>
      <c r="E72">
        <v>0</v>
      </c>
      <c r="F72">
        <v>5</v>
      </c>
      <c r="G72" t="s">
        <v>40</v>
      </c>
    </row>
    <row r="73" spans="1:7" x14ac:dyDescent="0.25">
      <c r="A73" t="s">
        <v>337</v>
      </c>
      <c r="B73" t="s">
        <v>83</v>
      </c>
      <c r="C73">
        <v>36</v>
      </c>
      <c r="D73" t="s">
        <v>5</v>
      </c>
      <c r="E73">
        <v>0</v>
      </c>
      <c r="F73">
        <v>5</v>
      </c>
      <c r="G73" t="s">
        <v>41</v>
      </c>
    </row>
    <row r="74" spans="1:7" x14ac:dyDescent="0.25">
      <c r="A74" t="s">
        <v>7</v>
      </c>
      <c r="B74" s="1" t="s">
        <v>59</v>
      </c>
      <c r="C74">
        <v>1</v>
      </c>
      <c r="D74" t="s">
        <v>7</v>
      </c>
      <c r="E74">
        <v>0</v>
      </c>
      <c r="F74">
        <v>3</v>
      </c>
      <c r="G74" t="s">
        <v>13</v>
      </c>
    </row>
    <row r="75" spans="1:7" x14ac:dyDescent="0.25">
      <c r="A75" t="s">
        <v>7</v>
      </c>
      <c r="B75" t="s">
        <v>60</v>
      </c>
      <c r="C75">
        <v>2</v>
      </c>
      <c r="D75" t="s">
        <v>7</v>
      </c>
      <c r="E75">
        <v>1</v>
      </c>
      <c r="F75">
        <v>3</v>
      </c>
      <c r="G75" t="s">
        <v>14</v>
      </c>
    </row>
    <row r="76" spans="1:7" x14ac:dyDescent="0.25">
      <c r="A76" t="s">
        <v>7</v>
      </c>
      <c r="B76" t="s">
        <v>61</v>
      </c>
      <c r="C76">
        <v>3</v>
      </c>
      <c r="D76" t="s">
        <v>8</v>
      </c>
      <c r="E76">
        <v>0</v>
      </c>
      <c r="F76">
        <v>3</v>
      </c>
      <c r="G76" t="s">
        <v>15</v>
      </c>
    </row>
    <row r="77" spans="1:7" x14ac:dyDescent="0.25">
      <c r="A77" t="s">
        <v>7</v>
      </c>
      <c r="B77" t="s">
        <v>62</v>
      </c>
      <c r="C77">
        <v>4</v>
      </c>
      <c r="D77" t="s">
        <v>9</v>
      </c>
      <c r="E77">
        <v>0</v>
      </c>
      <c r="F77">
        <v>3</v>
      </c>
      <c r="G77" t="s">
        <v>16</v>
      </c>
    </row>
    <row r="78" spans="1:7" x14ac:dyDescent="0.25">
      <c r="A78" t="s">
        <v>7</v>
      </c>
      <c r="B78" t="s">
        <v>63</v>
      </c>
      <c r="C78">
        <v>5</v>
      </c>
      <c r="D78" t="s">
        <v>9</v>
      </c>
      <c r="E78">
        <v>1</v>
      </c>
      <c r="F78">
        <v>3</v>
      </c>
      <c r="G78" t="s">
        <v>17</v>
      </c>
    </row>
    <row r="79" spans="1:7" x14ac:dyDescent="0.25">
      <c r="A79" t="s">
        <v>7</v>
      </c>
      <c r="B79" t="s">
        <v>64</v>
      </c>
      <c r="C79">
        <v>6</v>
      </c>
      <c r="D79" t="s">
        <v>10</v>
      </c>
      <c r="E79">
        <v>0</v>
      </c>
      <c r="F79">
        <v>3</v>
      </c>
      <c r="G79" t="s">
        <v>54</v>
      </c>
    </row>
    <row r="80" spans="1:7" x14ac:dyDescent="0.25">
      <c r="A80" t="s">
        <v>7</v>
      </c>
      <c r="B80" t="s">
        <v>65</v>
      </c>
      <c r="C80">
        <v>7</v>
      </c>
      <c r="D80" t="s">
        <v>10</v>
      </c>
      <c r="E80">
        <v>1</v>
      </c>
      <c r="F80">
        <v>3</v>
      </c>
      <c r="G80" t="s">
        <v>19</v>
      </c>
    </row>
    <row r="81" spans="1:7" x14ac:dyDescent="0.25">
      <c r="A81" t="s">
        <v>7</v>
      </c>
      <c r="B81" t="s">
        <v>66</v>
      </c>
      <c r="C81">
        <v>8</v>
      </c>
      <c r="D81" t="s">
        <v>11</v>
      </c>
      <c r="E81">
        <v>0</v>
      </c>
      <c r="F81">
        <v>3</v>
      </c>
      <c r="G81" t="s">
        <v>20</v>
      </c>
    </row>
    <row r="82" spans="1:7" x14ac:dyDescent="0.25">
      <c r="A82" t="s">
        <v>7</v>
      </c>
      <c r="B82" t="s">
        <v>67</v>
      </c>
      <c r="C82">
        <v>9</v>
      </c>
      <c r="D82" t="s">
        <v>11</v>
      </c>
      <c r="E82">
        <v>1</v>
      </c>
      <c r="F82">
        <v>3</v>
      </c>
      <c r="G82" t="s">
        <v>21</v>
      </c>
    </row>
    <row r="83" spans="1:7" x14ac:dyDescent="0.25">
      <c r="A83" t="s">
        <v>7</v>
      </c>
      <c r="B83" t="s">
        <v>68</v>
      </c>
      <c r="C83">
        <v>10</v>
      </c>
      <c r="D83" t="s">
        <v>12</v>
      </c>
      <c r="E83">
        <v>0</v>
      </c>
      <c r="F83">
        <v>3</v>
      </c>
      <c r="G83" t="s">
        <v>22</v>
      </c>
    </row>
    <row r="84" spans="1:7" x14ac:dyDescent="0.25">
      <c r="A84" t="s">
        <v>7</v>
      </c>
      <c r="B84" t="s">
        <v>70</v>
      </c>
      <c r="C84">
        <v>11</v>
      </c>
      <c r="D84" t="s">
        <v>5</v>
      </c>
      <c r="E84">
        <v>0</v>
      </c>
      <c r="F84">
        <v>4</v>
      </c>
      <c r="G84" t="s">
        <v>23</v>
      </c>
    </row>
    <row r="85" spans="1:7" x14ac:dyDescent="0.25">
      <c r="A85" t="s">
        <v>7</v>
      </c>
      <c r="B85" t="s">
        <v>69</v>
      </c>
      <c r="C85">
        <v>12</v>
      </c>
      <c r="D85" t="s">
        <v>5</v>
      </c>
      <c r="E85">
        <v>1</v>
      </c>
      <c r="F85">
        <v>4</v>
      </c>
      <c r="G85" t="s">
        <v>24</v>
      </c>
    </row>
    <row r="86" spans="1:7" x14ac:dyDescent="0.25">
      <c r="A86" t="s">
        <v>7</v>
      </c>
      <c r="B86" t="s">
        <v>25</v>
      </c>
      <c r="C86">
        <v>13</v>
      </c>
      <c r="D86" t="s">
        <v>7</v>
      </c>
      <c r="E86">
        <v>0</v>
      </c>
      <c r="F86">
        <v>4</v>
      </c>
      <c r="G86" t="s">
        <v>25</v>
      </c>
    </row>
    <row r="87" spans="1:7" x14ac:dyDescent="0.25">
      <c r="A87" t="s">
        <v>7</v>
      </c>
      <c r="B87" t="s">
        <v>26</v>
      </c>
      <c r="C87">
        <v>14</v>
      </c>
      <c r="D87" t="s">
        <v>7</v>
      </c>
      <c r="E87">
        <v>1</v>
      </c>
      <c r="F87">
        <v>4</v>
      </c>
      <c r="G87" t="s">
        <v>26</v>
      </c>
    </row>
    <row r="88" spans="1:7" x14ac:dyDescent="0.25">
      <c r="A88" t="s">
        <v>7</v>
      </c>
      <c r="B88" t="s">
        <v>27</v>
      </c>
      <c r="C88">
        <v>15</v>
      </c>
      <c r="D88" t="s">
        <v>8</v>
      </c>
      <c r="E88">
        <v>0</v>
      </c>
      <c r="F88">
        <v>4</v>
      </c>
      <c r="G88" t="s">
        <v>27</v>
      </c>
    </row>
    <row r="89" spans="1:7" x14ac:dyDescent="0.25">
      <c r="A89" t="s">
        <v>7</v>
      </c>
      <c r="B89" t="s">
        <v>28</v>
      </c>
      <c r="C89">
        <v>16</v>
      </c>
      <c r="D89" t="s">
        <v>9</v>
      </c>
      <c r="E89">
        <v>0</v>
      </c>
      <c r="F89">
        <v>4</v>
      </c>
      <c r="G89" t="s">
        <v>28</v>
      </c>
    </row>
    <row r="90" spans="1:7" x14ac:dyDescent="0.25">
      <c r="A90" t="s">
        <v>7</v>
      </c>
      <c r="B90" t="s">
        <v>10</v>
      </c>
      <c r="C90">
        <v>17</v>
      </c>
      <c r="D90" t="s">
        <v>9</v>
      </c>
      <c r="E90">
        <v>1</v>
      </c>
      <c r="F90">
        <v>4</v>
      </c>
      <c r="G90" t="s">
        <v>10</v>
      </c>
    </row>
    <row r="91" spans="1:7" x14ac:dyDescent="0.25">
      <c r="A91" t="s">
        <v>7</v>
      </c>
      <c r="B91" t="s">
        <v>18</v>
      </c>
      <c r="C91">
        <v>18</v>
      </c>
      <c r="D91" t="s">
        <v>10</v>
      </c>
      <c r="E91">
        <v>0</v>
      </c>
      <c r="F91">
        <v>4</v>
      </c>
      <c r="G91" t="s">
        <v>55</v>
      </c>
    </row>
    <row r="92" spans="1:7" x14ac:dyDescent="0.25">
      <c r="A92" t="s">
        <v>7</v>
      </c>
      <c r="B92" t="s">
        <v>71</v>
      </c>
      <c r="C92">
        <v>19</v>
      </c>
      <c r="D92" t="s">
        <v>10</v>
      </c>
      <c r="E92">
        <v>1</v>
      </c>
      <c r="F92">
        <v>4</v>
      </c>
      <c r="G92" t="s">
        <v>18</v>
      </c>
    </row>
    <row r="93" spans="1:7" x14ac:dyDescent="0.25">
      <c r="A93" t="s">
        <v>7</v>
      </c>
      <c r="B93" t="s">
        <v>20</v>
      </c>
      <c r="C93">
        <v>20</v>
      </c>
      <c r="D93" t="s">
        <v>11</v>
      </c>
      <c r="E93">
        <v>0</v>
      </c>
      <c r="F93">
        <v>4</v>
      </c>
      <c r="G93" t="s">
        <v>20</v>
      </c>
    </row>
    <row r="94" spans="1:7" x14ac:dyDescent="0.25">
      <c r="A94" t="s">
        <v>7</v>
      </c>
      <c r="B94" t="s">
        <v>29</v>
      </c>
      <c r="C94">
        <v>21</v>
      </c>
      <c r="D94" t="s">
        <v>11</v>
      </c>
      <c r="E94">
        <v>1</v>
      </c>
      <c r="F94">
        <v>4</v>
      </c>
      <c r="G94" t="s">
        <v>29</v>
      </c>
    </row>
    <row r="95" spans="1:7" x14ac:dyDescent="0.25">
      <c r="A95" t="s">
        <v>7</v>
      </c>
      <c r="B95" t="s">
        <v>7</v>
      </c>
      <c r="C95">
        <v>22</v>
      </c>
      <c r="D95" t="s">
        <v>12</v>
      </c>
      <c r="E95">
        <v>0</v>
      </c>
      <c r="F95">
        <v>4</v>
      </c>
      <c r="G95" t="s">
        <v>7</v>
      </c>
    </row>
    <row r="96" spans="1:7" x14ac:dyDescent="0.25">
      <c r="A96" t="s">
        <v>7</v>
      </c>
      <c r="B96" t="s">
        <v>30</v>
      </c>
      <c r="C96">
        <v>23</v>
      </c>
      <c r="D96" t="s">
        <v>5</v>
      </c>
      <c r="E96">
        <v>0</v>
      </c>
      <c r="F96">
        <v>5</v>
      </c>
      <c r="G96" t="s">
        <v>30</v>
      </c>
    </row>
    <row r="97" spans="1:7" x14ac:dyDescent="0.25">
      <c r="A97" t="s">
        <v>7</v>
      </c>
      <c r="B97" t="s">
        <v>31</v>
      </c>
      <c r="C97">
        <v>24</v>
      </c>
      <c r="D97" t="s">
        <v>5</v>
      </c>
      <c r="E97">
        <v>1</v>
      </c>
      <c r="F97">
        <v>5</v>
      </c>
      <c r="G97" t="s">
        <v>31</v>
      </c>
    </row>
    <row r="98" spans="1:7" x14ac:dyDescent="0.25">
      <c r="A98" t="s">
        <v>7</v>
      </c>
      <c r="B98" t="s">
        <v>72</v>
      </c>
      <c r="C98">
        <v>25</v>
      </c>
      <c r="D98" t="s">
        <v>7</v>
      </c>
      <c r="E98">
        <v>0</v>
      </c>
      <c r="F98">
        <v>5</v>
      </c>
      <c r="G98" t="s">
        <v>32</v>
      </c>
    </row>
    <row r="99" spans="1:7" x14ac:dyDescent="0.25">
      <c r="A99" t="s">
        <v>7</v>
      </c>
      <c r="B99" t="s">
        <v>73</v>
      </c>
      <c r="C99">
        <v>26</v>
      </c>
      <c r="D99" t="s">
        <v>7</v>
      </c>
      <c r="E99">
        <v>1</v>
      </c>
      <c r="F99">
        <v>5</v>
      </c>
      <c r="G99" t="s">
        <v>33</v>
      </c>
    </row>
    <row r="100" spans="1:7" x14ac:dyDescent="0.25">
      <c r="A100" t="s">
        <v>7</v>
      </c>
      <c r="B100" t="s">
        <v>74</v>
      </c>
      <c r="C100">
        <v>27</v>
      </c>
      <c r="D100" t="s">
        <v>8</v>
      </c>
      <c r="E100">
        <v>0</v>
      </c>
      <c r="F100">
        <v>5</v>
      </c>
      <c r="G100" t="s">
        <v>34</v>
      </c>
    </row>
    <row r="101" spans="1:7" x14ac:dyDescent="0.25">
      <c r="A101" t="s">
        <v>7</v>
      </c>
      <c r="B101" t="s">
        <v>75</v>
      </c>
      <c r="C101">
        <v>28</v>
      </c>
      <c r="D101" t="s">
        <v>9</v>
      </c>
      <c r="E101">
        <v>0</v>
      </c>
      <c r="F101">
        <v>5</v>
      </c>
      <c r="G101" t="s">
        <v>35</v>
      </c>
    </row>
    <row r="102" spans="1:7" x14ac:dyDescent="0.25">
      <c r="A102" t="s">
        <v>7</v>
      </c>
      <c r="B102" t="s">
        <v>76</v>
      </c>
      <c r="C102">
        <v>29</v>
      </c>
      <c r="D102" t="s">
        <v>9</v>
      </c>
      <c r="E102">
        <v>1</v>
      </c>
      <c r="F102">
        <v>5</v>
      </c>
      <c r="G102" t="s">
        <v>36</v>
      </c>
    </row>
    <row r="103" spans="1:7" x14ac:dyDescent="0.25">
      <c r="A103" t="s">
        <v>7</v>
      </c>
      <c r="B103" t="s">
        <v>77</v>
      </c>
      <c r="C103">
        <v>30</v>
      </c>
      <c r="D103" t="s">
        <v>10</v>
      </c>
      <c r="E103">
        <v>0</v>
      </c>
      <c r="F103">
        <v>5</v>
      </c>
      <c r="G103" t="s">
        <v>56</v>
      </c>
    </row>
    <row r="104" spans="1:7" x14ac:dyDescent="0.25">
      <c r="A104" t="s">
        <v>7</v>
      </c>
      <c r="B104" t="s">
        <v>78</v>
      </c>
      <c r="C104">
        <v>31</v>
      </c>
      <c r="D104" t="s">
        <v>10</v>
      </c>
      <c r="E104">
        <v>1</v>
      </c>
      <c r="F104">
        <v>5</v>
      </c>
      <c r="G104" t="s">
        <v>37</v>
      </c>
    </row>
    <row r="105" spans="1:7" x14ac:dyDescent="0.25">
      <c r="A105" t="s">
        <v>7</v>
      </c>
      <c r="B105" t="s">
        <v>79</v>
      </c>
      <c r="C105">
        <v>32</v>
      </c>
      <c r="D105" t="s">
        <v>11</v>
      </c>
      <c r="E105">
        <v>0</v>
      </c>
      <c r="F105">
        <v>5</v>
      </c>
      <c r="G105" t="s">
        <v>20</v>
      </c>
    </row>
    <row r="106" spans="1:7" x14ac:dyDescent="0.25">
      <c r="A106" t="s">
        <v>7</v>
      </c>
      <c r="B106" t="s">
        <v>80</v>
      </c>
      <c r="C106">
        <v>33</v>
      </c>
      <c r="D106" t="s">
        <v>11</v>
      </c>
      <c r="E106">
        <v>1</v>
      </c>
      <c r="F106">
        <v>5</v>
      </c>
      <c r="G106" t="s">
        <v>38</v>
      </c>
    </row>
    <row r="107" spans="1:7" x14ac:dyDescent="0.25">
      <c r="A107" t="s">
        <v>7</v>
      </c>
      <c r="B107" t="s">
        <v>81</v>
      </c>
      <c r="C107">
        <v>34</v>
      </c>
      <c r="D107" t="s">
        <v>12</v>
      </c>
      <c r="E107">
        <v>0</v>
      </c>
      <c r="F107">
        <v>5</v>
      </c>
      <c r="G107" t="s">
        <v>39</v>
      </c>
    </row>
    <row r="108" spans="1:7" x14ac:dyDescent="0.25">
      <c r="A108" t="s">
        <v>7</v>
      </c>
      <c r="B108" t="s">
        <v>82</v>
      </c>
      <c r="C108">
        <v>35</v>
      </c>
      <c r="D108" t="s">
        <v>5</v>
      </c>
      <c r="E108">
        <v>0</v>
      </c>
      <c r="F108">
        <v>5</v>
      </c>
      <c r="G108" t="s">
        <v>40</v>
      </c>
    </row>
    <row r="109" spans="1:7" x14ac:dyDescent="0.25">
      <c r="A109" t="s">
        <v>7</v>
      </c>
      <c r="B109" t="s">
        <v>83</v>
      </c>
      <c r="C109">
        <v>36</v>
      </c>
      <c r="G109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3C35-E81E-4CEB-8333-17898A2452EF}">
  <dimension ref="A1:AZ3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47</v>
      </c>
      <c r="B1" t="str">
        <f t="array" ref="B1">CONCATENATE(VLOOKUP(MAX(EXACT(MID(A1,1,1),PitchNotations!B:B)*(ROW(PitchNotations!B:B))),CHOOSE({1,2},ROW(PitchNotations!B:B),TableOfNotes!H:H),2,0),VLOOKUP(MAX(EXACT(MID(A1,2,1),PitchNotations!B:B)*(ROW(PitchNotations!B:B))),CHOOSE({1,2},ROW(PitchNotations!B:B),TableOfNotes!H:H),2,0),VLOOKUP(MAX(EXACT(MID(A1,3,1),PitchNotations!B:B)*(ROW(PitchNotations!B:B))),CHOOSE({1,2},ROW(PitchNotations!B:B),TableOfNotes!H:H),2,0))</f>
        <v>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</v>
      </c>
    </row>
    <row r="2" spans="1:2" x14ac:dyDescent="0.25">
      <c r="A2" t="s">
        <v>48</v>
      </c>
      <c r="B2" t="str">
        <f t="array" ref="B2">CONCATENATE(VLOOKUP(MAX(EXACT(MID(A2,1,1),PitchNotations!B:B)*(ROW(PitchNotations!B:B))),CHOOSE({1,2},ROW(PitchNotations!B:B),TableOfNotes!H:H),2,0),VLOOKUP(MAX(EXACT(MID(A2,2,1),PitchNotations!B:B)*(ROW(PitchNotations!B:B))),CHOOSE({1,2},ROW(PitchNotations!B:B),TableOfNotes!H:H),2,0),VLOOKUP(MAX(EXACT(MID(A2,3,1),PitchNotations!B:B)*(ROW(PitchNotations!B:B))),CHOOSE({1,2},ROW(PitchNotations!B:B),TableOfNotes!H:H),2,0))</f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</row>
    <row r="3" spans="1:2" x14ac:dyDescent="0.25">
      <c r="A3" t="s">
        <v>49</v>
      </c>
      <c r="B3" t="str">
        <f t="array" ref="B3">CONCATENATE(VLOOKUP(MAX(EXACT(MID(A3,1,1),PitchNotations!B:B)*(ROW(PitchNotations!B:B))),CHOOSE({1,2},ROW(PitchNotations!B:B),TableOfNotes!H:H),2,0),VLOOKUP(MAX(EXACT(MID(A3,2,1),PitchNotations!B:B)*(ROW(PitchNotations!B:B))),CHOOSE({1,2},ROW(PitchNotations!B:B),TableOfNotes!H:H),2,0),VLOOKUP(MAX(EXACT(MID(A3,3,1),PitchNotations!B:B)*(ROW(PitchNotations!B:B))),CHOOSE({1,2},ROW(PitchNotations!B:B),TableOfNotes!H:H),2,0))</f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4" spans="1:2" x14ac:dyDescent="0.25">
      <c r="A4" t="s">
        <v>50</v>
      </c>
      <c r="B4" t="str">
        <f t="array" ref="B4">CONCATENATE(VLOOKUP(MAX(EXACT(MID(A4,1,1),PitchNotations!B:B)*(ROW(PitchNotations!B:B))),CHOOSE({1,2},ROW(PitchNotations!B:B),TableOfNotes!H:H),2,0),VLOOKUP(MAX(EXACT(MID(A4,2,1),PitchNotations!B:B)*(ROW(PitchNotations!B:B))),CHOOSE({1,2},ROW(PitchNotations!B:B),TableOfNotes!H:H),2,0),VLOOKUP(MAX(EXACT(MID(A4,3,1),PitchNotations!B:B)*(ROW(PitchNotations!B:B))),CHOOSE({1,2},ROW(PitchNotations!B:B),TableOfNotes!H:H),2,0))</f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</row>
    <row r="5" spans="1:2" x14ac:dyDescent="0.25">
      <c r="A5" t="s">
        <v>51</v>
      </c>
      <c r="B5" t="str">
        <f t="array" ref="B5">CONCATENATE(VLOOKUP(MAX(EXACT(MID(A5,1,1),PitchNotations!B:B)*(ROW(PitchNotations!B:B))),CHOOSE({1,2},ROW(PitchNotations!B:B),TableOfNotes!H:H),2,0),VLOOKUP(MAX(EXACT(MID(A5,2,1),PitchNotations!B:B)*(ROW(PitchNotations!B:B))),CHOOSE({1,2},ROW(PitchNotations!B:B),TableOfNotes!H:H),2,0),VLOOKUP(MAX(EXACT(MID(A5,3,1),PitchNotations!B:B)*(ROW(PitchNotations!B:B))),CHOOSE({1,2},ROW(PitchNotations!B:B),TableOfNotes!H:H),2,0))</f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</row>
    <row r="6" spans="1:2" x14ac:dyDescent="0.25">
      <c r="A6" t="s">
        <v>52</v>
      </c>
      <c r="B6" t="str">
        <f t="array" ref="B6">CONCATENATE(VLOOKUP(MAX(EXACT(MID(A6,1,1),PitchNotations!B:B)*(ROW(PitchNotations!B:B))),CHOOSE({1,2},ROW(PitchNotations!B:B),TableOfNotes!H:H),2,0),VLOOKUP(MAX(EXACT(MID(A6,2,1),PitchNotations!B:B)*(ROW(PitchNotations!B:B))),CHOOSE({1,2},ROW(PitchNotations!B:B),TableOfNotes!H:H),2,0),VLOOKUP(MAX(EXACT(MID(A6,3,1),PitchNotations!B:B)*(ROW(PitchNotations!B:B))),CHOOSE({1,2},ROW(PitchNotations!B:B),TableOfNotes!H:H),2,0))</f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</row>
    <row r="7" spans="1:2" x14ac:dyDescent="0.25">
      <c r="A7" t="s">
        <v>53</v>
      </c>
      <c r="B7" t="str">
        <f t="array" ref="B7">CONCATENATE(VLOOKUP(MAX(EXACT(MID(A7,1,1),PitchNotations!B:B)*(ROW(PitchNotations!B:B))),CHOOSE({1,2},ROW(PitchNotations!B:B),TableOfNotes!H:H),2,0),VLOOKUP(MAX(EXACT(MID(A7,2,1),PitchNotations!B:B)*(ROW(PitchNotations!B:B))),CHOOSE({1,2},ROW(PitchNotations!B:B),TableOfNotes!H:H),2,0),VLOOKUP(MAX(EXACT(MID(A7,3,1),PitchNotations!B:B)*(ROW(PitchNotations!B:B))),CHOOSE({1,2},ROW(PitchNotations!B:B),TableOfNotes!H:H),2,0))</f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</row>
    <row r="8" spans="1:2" x14ac:dyDescent="0.25">
      <c r="A8" t="s">
        <v>84</v>
      </c>
      <c r="B8" t="str">
        <f t="array" ref="B8">CONCATENATE(VLOOKUP(MAX(EXACT(MID(A8,1,1),PitchNotations!B:B)*(ROW(PitchNotations!B:B))),CHOOSE({1,2},ROW(PitchNotations!B:B),TableOfNotes!H:H),2,0),VLOOKUP(MAX(EXACT(MID(A8,2,1),PitchNotations!B:B)*(ROW(PitchNotations!B:B))),CHOOSE({1,2},ROW(PitchNotations!B:B),TableOfNotes!H:H),2,0),VLOOKUP(MAX(EXACT(MID(A8,3,1),PitchNotations!B:B)*(ROW(PitchNotations!B:B))),CHOOSE({1,2},ROW(PitchNotations!B:B),TableOfNotes!H:H),2,0))</f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</v>
      </c>
    </row>
    <row r="10" spans="1:2" x14ac:dyDescent="0.25">
      <c r="A10" t="s">
        <v>85</v>
      </c>
      <c r="B10" t="str">
        <f t="array" ref="B10">CONCATENATE(VLOOKUP(MAX(EXACT(MID(A10,1,1),PitchNotations!B:B)*(ROW(PitchNotations!B:B))),CHOOSE({1,2},ROW(PitchNotations!B:B),TableOfNotes!H:H),2,0),VLOOKUP(MAX(EXACT(MID(A10,2,1),PitchNotations!B:B)*(ROW(PitchNotations!B:B))),CHOOSE({1,2},ROW(PitchNotations!B:B),TableOfNotes!H:H),2,0),VLOOKUP(MAX(EXACT(MID(A10,3,1),PitchNotations!B:B)*(ROW(PitchNotations!B:B))),CHOOSE({1,2},ROW(PitchNotations!B:B),TableOfNotes!H:H),2,0))</f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</v>
      </c>
    </row>
    <row r="11" spans="1:2" x14ac:dyDescent="0.25">
      <c r="A11" t="s">
        <v>86</v>
      </c>
      <c r="B11" t="str">
        <f t="array" ref="B11">CONCATENATE(VLOOKUP(MAX(EXACT(MID(A11,1,1),PitchNotations!B:B)*(ROW(PitchNotations!B:B))),CHOOSE({1,2},ROW(PitchNotations!B:B),TableOfNotes!H:H),2,0),VLOOKUP(MAX(EXACT(MID(A11,2,1),PitchNotations!B:B)*(ROW(PitchNotations!B:B))),CHOOSE({1,2},ROW(PitchNotations!B:B),TableOfNotes!H:H),2,0),VLOOKUP(MAX(EXACT(MID(A11,3,1),PitchNotations!B:B)*(ROW(PitchNotations!B:B))),CHOOSE({1,2},ROW(PitchNotations!B:B),TableOfNotes!H:H),2,0))</f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</row>
    <row r="12" spans="1:2" x14ac:dyDescent="0.25">
      <c r="A12" t="s">
        <v>87</v>
      </c>
      <c r="B12" t="str">
        <f t="array" ref="B12">CONCATENATE(VLOOKUP(MAX(EXACT(MID(A12,1,1),PitchNotations!B:B)*(ROW(PitchNotations!B:B))),CHOOSE({1,2},ROW(PitchNotations!B:B),TableOfNotes!H:H),2,0),VLOOKUP(MAX(EXACT(MID(A12,2,1),PitchNotations!B:B)*(ROW(PitchNotations!B:B))),CHOOSE({1,2},ROW(PitchNotations!B:B),TableOfNotes!H:H),2,0),VLOOKUP(MAX(EXACT(MID(A12,3,1),PitchNotations!B:B)*(ROW(PitchNotations!B:B))),CHOOSE({1,2},ROW(PitchNotations!B:B),TableOfNotes!H:H),2,0))</f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</row>
    <row r="13" spans="1:2" x14ac:dyDescent="0.25">
      <c r="A13" t="s">
        <v>88</v>
      </c>
      <c r="B13" t="str">
        <f t="array" ref="B13">CONCATENATE(VLOOKUP(MAX(EXACT(MID(A13,1,1),PitchNotations!B:B)*(ROW(PitchNotations!B:B))),CHOOSE({1,2},ROW(PitchNotations!B:B),TableOfNotes!H:H),2,0),VLOOKUP(MAX(EXACT(MID(A13,2,1),PitchNotations!B:B)*(ROW(PitchNotations!B:B))),CHOOSE({1,2},ROW(PitchNotations!B:B),TableOfNotes!H:H),2,0),VLOOKUP(MAX(EXACT(MID(A13,3,1),PitchNotations!B:B)*(ROW(PitchNotations!B:B))),CHOOSE({1,2},ROW(PitchNotations!B:B),TableOfNotes!H:H),2,0))</f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</row>
    <row r="14" spans="1:2" x14ac:dyDescent="0.25">
      <c r="A14" t="s">
        <v>89</v>
      </c>
      <c r="B14" t="str">
        <f t="array" ref="B14">CONCATENATE(VLOOKUP(MAX(EXACT(MID(A14,1,1),PitchNotations!B:B)*(ROW(PitchNotations!B:B))),CHOOSE({1,2},ROW(PitchNotations!B:B),TableOfNotes!H:H),2,0),VLOOKUP(MAX(EXACT(MID(A14,2,1),PitchNotations!B:B)*(ROW(PitchNotations!B:B))),CHOOSE({1,2},ROW(PitchNotations!B:B),TableOfNotes!H:H),2,0),VLOOKUP(MAX(EXACT(MID(A14,3,1),PitchNotations!B:B)*(ROW(PitchNotations!B:B))),CHOOSE({1,2},ROW(PitchNotations!B:B),TableOfNotes!H:H),2,0))</f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</row>
    <row r="15" spans="1:2" x14ac:dyDescent="0.25">
      <c r="A15" t="s">
        <v>90</v>
      </c>
      <c r="B15" t="str">
        <f t="array" ref="B15">CONCATENATE(VLOOKUP(MAX(EXACT(MID(A15,1,1),PitchNotations!B:B)*(ROW(PitchNotations!B:B))),CHOOSE({1,2},ROW(PitchNotations!B:B),TableOfNotes!H:H),2,0),VLOOKUP(MAX(EXACT(MID(A15,2,1),PitchNotations!B:B)*(ROW(PitchNotations!B:B))),CHOOSE({1,2},ROW(PitchNotations!B:B),TableOfNotes!H:H),2,0),VLOOKUP(MAX(EXACT(MID(A15,3,1),PitchNotations!B:B)*(ROW(PitchNotations!B:B))),CHOOSE({1,2},ROW(PitchNotations!B:B),TableOfNotes!H:H),2,0))</f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</row>
    <row r="16" spans="1:2" x14ac:dyDescent="0.25">
      <c r="A16" t="s">
        <v>91</v>
      </c>
      <c r="B16" t="str">
        <f t="array" ref="B16">CONCATENATE(VLOOKUP(MAX(EXACT(MID(A16,1,1),PitchNotations!B:B)*(ROW(PitchNotations!B:B))),CHOOSE({1,2},ROW(PitchNotations!B:B),TableOfNotes!H:H),2,0),VLOOKUP(MAX(EXACT(MID(A16,2,1),PitchNotations!B:B)*(ROW(PitchNotations!B:B))),CHOOSE({1,2},ROW(PitchNotations!B:B),TableOfNotes!H:H),2,0),VLOOKUP(MAX(EXACT(MID(A16,3,1),PitchNotations!B:B)*(ROW(PitchNotations!B:B))),CHOOSE({1,2},ROW(PitchNotations!B:B),TableOfNotes!H:H),2,0))</f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</row>
    <row r="17" spans="1:52" x14ac:dyDescent="0.25">
      <c r="A17" t="s">
        <v>92</v>
      </c>
      <c r="B17" t="str">
        <f t="array" ref="B17">CONCATENATE(VLOOKUP(MAX(EXACT(MID(A17,1,1),PitchNotations!B:B)*(ROW(PitchNotations!B:B))),CHOOSE({1,2},ROW(PitchNotations!B:B),TableOfNotes!H:H),2,0),VLOOKUP(MAX(EXACT(MID(A17,2,1),PitchNotations!B:B)*(ROW(PitchNotations!B:B))),CHOOSE({1,2},ROW(PitchNotations!B:B),TableOfNotes!H:H),2,0),VLOOKUP(MAX(EXACT(MID(A17,3,1),PitchNotations!B:B)*(ROW(PitchNotations!B:B))),CHOOSE({1,2},ROW(PitchNotations!B:B),TableOfNotes!H:H),2,0))</f>
        <v>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</v>
      </c>
    </row>
    <row r="19" spans="1:52" x14ac:dyDescent="0.25">
      <c r="A19" t="s">
        <v>95</v>
      </c>
      <c r="B19" t="str">
        <f t="array" ref="B19">CONCATENATE(VLOOKUP(MAX(EXACT(MID(A19,1,1),PitchNotations!B:B)*(ROW(PitchNotations!B:B))),CHOOSE({1,2},ROW(PitchNotations!B:B),TableOfNotes!H:H),2,0),VLOOKUP(MAX(EXACT(MID(A19,2,1),PitchNotations!B:B)*(ROW(PitchNotations!B:B))),CHOOSE({1,2},ROW(PitchNotations!B:B),TableOfNotes!H:H),2,0),VLOOKUP(MAX(EXACT(MID(A19,3,1),PitchNotations!B:B)*(ROW(PitchNotations!B:B))),CHOOSE({1,2},ROW(PitchNotations!B:B),TableOfNotes!H:H),2,0))</f>
        <v>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  <c r="D19" t="s">
        <v>111</v>
      </c>
      <c r="G19" t="s">
        <v>127</v>
      </c>
      <c r="J19" t="s">
        <v>143</v>
      </c>
      <c r="M19" t="s">
        <v>159</v>
      </c>
      <c r="P19" t="s">
        <v>69</v>
      </c>
      <c r="S19" t="s">
        <v>175</v>
      </c>
      <c r="V19" t="s">
        <v>184</v>
      </c>
      <c r="Y19" t="s">
        <v>193</v>
      </c>
      <c r="AB19" t="s">
        <v>209</v>
      </c>
      <c r="AE19" t="s">
        <v>225</v>
      </c>
      <c r="AH19" t="s">
        <v>241</v>
      </c>
      <c r="AK19" t="s">
        <v>257</v>
      </c>
      <c r="AN19" t="s">
        <v>273</v>
      </c>
      <c r="AQ19" t="s">
        <v>289</v>
      </c>
      <c r="AT19" t="s">
        <v>305</v>
      </c>
      <c r="AW19" t="s">
        <v>321</v>
      </c>
      <c r="AZ19" t="s">
        <v>111</v>
      </c>
    </row>
    <row r="20" spans="1:52" x14ac:dyDescent="0.25">
      <c r="A20" t="s">
        <v>96</v>
      </c>
      <c r="B20" t="str">
        <f t="array" ref="B20">CONCATENATE(VLOOKUP(MAX(EXACT(MID(A20,1,1),PitchNotations!B:B)*(ROW(PitchNotations!B:B))),CHOOSE({1,2},ROW(PitchNotations!B:B),TableOfNotes!H:H),2,0),VLOOKUP(MAX(EXACT(MID(A20,2,1),PitchNotations!B:B)*(ROW(PitchNotations!B:B))),CHOOSE({1,2},ROW(PitchNotations!B:B),TableOfNotes!H:H),2,0),VLOOKUP(MAX(EXACT(MID(A20,3,1),PitchNotations!B:B)*(ROW(PitchNotations!B:B))),CHOOSE({1,2},ROW(PitchNotations!B:B),TableOfNotes!H:H),2,0))</f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  <c r="D20" t="s">
        <v>112</v>
      </c>
      <c r="G20" t="s">
        <v>128</v>
      </c>
      <c r="J20" t="s">
        <v>144</v>
      </c>
      <c r="M20" t="s">
        <v>160</v>
      </c>
      <c r="P20" t="s">
        <v>27</v>
      </c>
      <c r="S20" t="s">
        <v>176</v>
      </c>
      <c r="V20" t="s">
        <v>185</v>
      </c>
      <c r="Y20" t="s">
        <v>194</v>
      </c>
      <c r="AB20" t="s">
        <v>210</v>
      </c>
      <c r="AE20" t="s">
        <v>226</v>
      </c>
      <c r="AH20" t="s">
        <v>242</v>
      </c>
      <c r="AK20" t="s">
        <v>258</v>
      </c>
      <c r="AN20" t="s">
        <v>274</v>
      </c>
      <c r="AQ20" t="s">
        <v>290</v>
      </c>
      <c r="AT20" t="s">
        <v>306</v>
      </c>
      <c r="AW20" t="s">
        <v>322</v>
      </c>
      <c r="AZ20" t="s">
        <v>112</v>
      </c>
    </row>
    <row r="21" spans="1:52" x14ac:dyDescent="0.25">
      <c r="A21" t="s">
        <v>97</v>
      </c>
      <c r="B21" t="str">
        <f t="array" ref="B21">CONCATENATE(VLOOKUP(MAX(EXACT(MID(A21,1,1),PitchNotations!B:B)*(ROW(PitchNotations!B:B))),CHOOSE({1,2},ROW(PitchNotations!B:B),TableOfNotes!H:H),2,0),VLOOKUP(MAX(EXACT(MID(A21,2,1),PitchNotations!B:B)*(ROW(PitchNotations!B:B))),CHOOSE({1,2},ROW(PitchNotations!B:B),TableOfNotes!H:H),2,0),VLOOKUP(MAX(EXACT(MID(A21,3,1),PitchNotations!B:B)*(ROW(PitchNotations!B:B))),CHOOSE({1,2},ROW(PitchNotations!B:B),TableOfNotes!H:H),2,0))</f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  <c r="D21" t="s">
        <v>113</v>
      </c>
      <c r="G21" t="s">
        <v>129</v>
      </c>
      <c r="J21" t="s">
        <v>145</v>
      </c>
      <c r="M21" t="s">
        <v>161</v>
      </c>
      <c r="P21" t="s">
        <v>10</v>
      </c>
      <c r="S21" t="s">
        <v>177</v>
      </c>
      <c r="V21" t="s">
        <v>186</v>
      </c>
      <c r="Y21" t="s">
        <v>195</v>
      </c>
      <c r="AB21" t="s">
        <v>211</v>
      </c>
      <c r="AE21" t="s">
        <v>227</v>
      </c>
      <c r="AH21" t="s">
        <v>243</v>
      </c>
      <c r="AK21" t="s">
        <v>259</v>
      </c>
      <c r="AN21" t="s">
        <v>275</v>
      </c>
      <c r="AQ21" t="s">
        <v>291</v>
      </c>
      <c r="AT21" t="s">
        <v>307</v>
      </c>
      <c r="AW21" t="s">
        <v>323</v>
      </c>
      <c r="AZ21" t="s">
        <v>113</v>
      </c>
    </row>
    <row r="22" spans="1:52" x14ac:dyDescent="0.25">
      <c r="A22" t="s">
        <v>98</v>
      </c>
      <c r="B22" t="str">
        <f t="array" ref="B22">CONCATENATE(VLOOKUP(MAX(EXACT(MID(A22,1,1),PitchNotations!B:B)*(ROW(PitchNotations!B:B))),CHOOSE({1,2},ROW(PitchNotations!B:B),TableOfNotes!H:H),2,0),VLOOKUP(MAX(EXACT(MID(A22,2,1),PitchNotations!B:B)*(ROW(PitchNotations!B:B))),CHOOSE({1,2},ROW(PitchNotations!B:B),TableOfNotes!H:H),2,0),VLOOKUP(MAX(EXACT(MID(A22,3,1),PitchNotations!B:B)*(ROW(PitchNotations!B:B))),CHOOSE({1,2},ROW(PitchNotations!B:B),TableOfNotes!H:H),2,0))</f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  <c r="D22" t="s">
        <v>114</v>
      </c>
      <c r="G22" t="s">
        <v>130</v>
      </c>
      <c r="J22" t="s">
        <v>146</v>
      </c>
      <c r="M22" t="s">
        <v>162</v>
      </c>
      <c r="P22" t="s">
        <v>71</v>
      </c>
      <c r="S22" t="s">
        <v>178</v>
      </c>
      <c r="V22" t="s">
        <v>187</v>
      </c>
      <c r="Y22" t="s">
        <v>196</v>
      </c>
      <c r="AB22" t="s">
        <v>212</v>
      </c>
      <c r="AE22" t="s">
        <v>228</v>
      </c>
      <c r="AH22" t="s">
        <v>244</v>
      </c>
      <c r="AK22" t="s">
        <v>260</v>
      </c>
      <c r="AN22" t="s">
        <v>276</v>
      </c>
      <c r="AQ22" t="s">
        <v>292</v>
      </c>
      <c r="AT22" t="s">
        <v>308</v>
      </c>
      <c r="AW22" t="s">
        <v>324</v>
      </c>
      <c r="AZ22" t="s">
        <v>114</v>
      </c>
    </row>
    <row r="23" spans="1:52" x14ac:dyDescent="0.25">
      <c r="A23" t="s">
        <v>99</v>
      </c>
      <c r="B23" t="str">
        <f t="array" ref="B23">CONCATENATE(VLOOKUP(MAX(EXACT(MID(A23,1,1),PitchNotations!B:B)*(ROW(PitchNotations!B:B))),CHOOSE({1,2},ROW(PitchNotations!B:B),TableOfNotes!H:H),2,0),VLOOKUP(MAX(EXACT(MID(A23,2,1),PitchNotations!B:B)*(ROW(PitchNotations!B:B))),CHOOSE({1,2},ROW(PitchNotations!B:B),TableOfNotes!H:H),2,0),VLOOKUP(MAX(EXACT(MID(A23,3,1),PitchNotations!B:B)*(ROW(PitchNotations!B:B))),CHOOSE({1,2},ROW(PitchNotations!B:B),TableOfNotes!H:H),2,0))</f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</v>
      </c>
      <c r="D23" t="s">
        <v>115</v>
      </c>
      <c r="G23" t="s">
        <v>131</v>
      </c>
      <c r="J23" t="s">
        <v>147</v>
      </c>
      <c r="M23" t="s">
        <v>163</v>
      </c>
      <c r="P23" t="s">
        <v>20</v>
      </c>
      <c r="S23" t="s">
        <v>179</v>
      </c>
      <c r="V23" t="s">
        <v>188</v>
      </c>
      <c r="Y23" t="s">
        <v>197</v>
      </c>
      <c r="AB23" t="s">
        <v>213</v>
      </c>
      <c r="AE23" t="s">
        <v>229</v>
      </c>
      <c r="AH23" t="s">
        <v>245</v>
      </c>
      <c r="AK23" t="s">
        <v>261</v>
      </c>
      <c r="AN23" t="s">
        <v>277</v>
      </c>
      <c r="AQ23" t="s">
        <v>293</v>
      </c>
      <c r="AT23" t="s">
        <v>309</v>
      </c>
      <c r="AW23" t="s">
        <v>325</v>
      </c>
      <c r="AZ23" t="s">
        <v>115</v>
      </c>
    </row>
    <row r="24" spans="1:52" x14ac:dyDescent="0.25">
      <c r="A24" t="s">
        <v>100</v>
      </c>
      <c r="B24" t="str">
        <f t="array" ref="B24">CONCATENATE(VLOOKUP(MAX(EXACT(MID(A24,1,1),PitchNotations!B:B)*(ROW(PitchNotations!B:B))),CHOOSE({1,2},ROW(PitchNotations!B:B),TableOfNotes!H:H),2,0),VLOOKUP(MAX(EXACT(MID(A24,2,1),PitchNotations!B:B)*(ROW(PitchNotations!B:B))),CHOOSE({1,2},ROW(PitchNotations!B:B),TableOfNotes!H:H),2,0),VLOOKUP(MAX(EXACT(MID(A24,3,1),PitchNotations!B:B)*(ROW(PitchNotations!B:B))),CHOOSE({1,2},ROW(PitchNotations!B:B),TableOfNotes!H:H),2,0))</f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</v>
      </c>
      <c r="D24" t="s">
        <v>116</v>
      </c>
      <c r="G24" t="s">
        <v>132</v>
      </c>
      <c r="J24" t="s">
        <v>148</v>
      </c>
      <c r="M24" t="s">
        <v>164</v>
      </c>
      <c r="P24" t="s">
        <v>7</v>
      </c>
      <c r="S24" t="s">
        <v>180</v>
      </c>
      <c r="V24" t="s">
        <v>189</v>
      </c>
      <c r="Y24" t="s">
        <v>198</v>
      </c>
      <c r="AB24" t="s">
        <v>214</v>
      </c>
      <c r="AE24" t="s">
        <v>230</v>
      </c>
      <c r="AH24" t="s">
        <v>246</v>
      </c>
      <c r="AK24" t="s">
        <v>262</v>
      </c>
      <c r="AN24" t="s">
        <v>278</v>
      </c>
      <c r="AQ24" t="s">
        <v>294</v>
      </c>
      <c r="AT24" t="s">
        <v>310</v>
      </c>
      <c r="AW24" t="s">
        <v>326</v>
      </c>
      <c r="AZ24" t="s">
        <v>116</v>
      </c>
    </row>
    <row r="25" spans="1:52" x14ac:dyDescent="0.25">
      <c r="A25" t="s">
        <v>101</v>
      </c>
      <c r="B25" t="str">
        <f t="array" ref="B25">CONCATENATE(VLOOKUP(MAX(EXACT(MID(A25,1,1),PitchNotations!B:B)*(ROW(PitchNotations!B:B))),CHOOSE({1,2},ROW(PitchNotations!B:B),TableOfNotes!H:H),2,0),VLOOKUP(MAX(EXACT(MID(A25,2,1),PitchNotations!B:B)*(ROW(PitchNotations!B:B))),CHOOSE({1,2},ROW(PitchNotations!B:B),TableOfNotes!H:H),2,0),VLOOKUP(MAX(EXACT(MID(A25,3,1),PitchNotations!B:B)*(ROW(PitchNotations!B:B))),CHOOSE({1,2},ROW(PitchNotations!B:B),TableOfNotes!H:H),2,0))</f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</v>
      </c>
      <c r="D25" t="s">
        <v>117</v>
      </c>
      <c r="G25" t="s">
        <v>133</v>
      </c>
      <c r="J25" t="s">
        <v>149</v>
      </c>
      <c r="M25" t="s">
        <v>165</v>
      </c>
      <c r="P25" t="s">
        <v>31</v>
      </c>
      <c r="S25" t="s">
        <v>181</v>
      </c>
      <c r="V25" t="s">
        <v>190</v>
      </c>
      <c r="Y25" t="s">
        <v>199</v>
      </c>
      <c r="AB25" t="s">
        <v>215</v>
      </c>
      <c r="AE25" t="s">
        <v>231</v>
      </c>
      <c r="AH25" t="s">
        <v>247</v>
      </c>
      <c r="AK25" t="s">
        <v>263</v>
      </c>
      <c r="AN25" t="s">
        <v>279</v>
      </c>
      <c r="AQ25" t="s">
        <v>295</v>
      </c>
      <c r="AT25" t="s">
        <v>311</v>
      </c>
      <c r="AW25" t="s">
        <v>327</v>
      </c>
      <c r="AZ25" t="s">
        <v>117</v>
      </c>
    </row>
    <row r="26" spans="1:52" x14ac:dyDescent="0.25">
      <c r="A26" t="s">
        <v>102</v>
      </c>
      <c r="B26" t="str">
        <f t="array" ref="B26">CONCATENATE(VLOOKUP(MAX(EXACT(MID(A26,1,1),PitchNotations!B:B)*(ROW(PitchNotations!B:B))),CHOOSE({1,2},ROW(PitchNotations!B:B),TableOfNotes!H:H),2,0),VLOOKUP(MAX(EXACT(MID(A26,2,1),PitchNotations!B:B)*(ROW(PitchNotations!B:B))),CHOOSE({1,2},ROW(PitchNotations!B:B),TableOfNotes!H:H),2,0),VLOOKUP(MAX(EXACT(MID(A26,3,1),PitchNotations!B:B)*(ROW(PitchNotations!B:B))),CHOOSE({1,2},ROW(PitchNotations!B:B),TableOfNotes!H:H),2,0))</f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D&lt;/step&gt;&lt;alter&gt;0&lt;/alter&gt;&lt;octave&gt;4&lt;/octave&gt;&lt;/pitch&gt;&lt;duration&gt;1&lt;/duration&gt;&lt;type&gt;eighth&lt;/type&gt;&lt;lyric&gt;&lt;syllabic&gt;single&lt;/syllabic&gt;&lt;text&gt;R'&lt;/text&gt;&lt;/lyric&gt;&lt;/note&gt;&lt;note&gt;&lt;pitch&gt;&lt;step&gt;E&lt;/step&gt;&lt;alter&gt;0&lt;/alter&gt;&lt;octave&gt;4&lt;/octave&gt;&lt;/pitch&gt;&lt;duration&gt;1&lt;/duration&gt;&lt;type&gt;eighth&lt;/type&gt;&lt;lyric&gt;&lt;syllabic&gt;single&lt;/syllabic&gt;&lt;text&gt;G'&lt;/text&gt;&lt;/lyric&gt;&lt;/note&gt;</v>
      </c>
      <c r="D26" t="s">
        <v>118</v>
      </c>
      <c r="G26" t="s">
        <v>134</v>
      </c>
      <c r="J26" t="s">
        <v>150</v>
      </c>
      <c r="M26" t="s">
        <v>166</v>
      </c>
      <c r="P26" t="s">
        <v>72</v>
      </c>
      <c r="S26" t="s">
        <v>182</v>
      </c>
      <c r="V26" t="s">
        <v>191</v>
      </c>
      <c r="Y26" t="s">
        <v>200</v>
      </c>
      <c r="AB26" t="s">
        <v>216</v>
      </c>
      <c r="AE26" t="s">
        <v>232</v>
      </c>
      <c r="AH26" t="s">
        <v>248</v>
      </c>
      <c r="AK26" t="s">
        <v>264</v>
      </c>
      <c r="AN26" t="s">
        <v>280</v>
      </c>
      <c r="AQ26" t="s">
        <v>296</v>
      </c>
      <c r="AT26" t="s">
        <v>312</v>
      </c>
      <c r="AW26" t="s">
        <v>328</v>
      </c>
      <c r="AZ26" t="s">
        <v>118</v>
      </c>
    </row>
    <row r="28" spans="1:52" x14ac:dyDescent="0.25">
      <c r="A28" t="s">
        <v>103</v>
      </c>
      <c r="B28" t="str">
        <f t="array" ref="B28">CONCATENATE(VLOOKUP(MAX(EXACT(MID(A28,1,1),PitchNotations!B:B)*(ROW(PitchNotations!B:B))),CHOOSE({1,2},ROW(PitchNotations!B:B),TableOfNotes!H:H),2,0),VLOOKUP(MAX(EXACT(MID(A28,2,1),PitchNotations!B:B)*(ROW(PitchNotations!B:B))),CHOOSE({1,2},ROW(PitchNotations!B:B),TableOfNotes!H:H),2,0),VLOOKUP(MAX(EXACT(MID(A28,3,1),PitchNotations!B:B)*(ROW(PitchNotations!B:B))),CHOOSE({1,2},ROW(PitchNotations!B:B),TableOfNotes!H:H),2,0))</f>
        <v>&lt;note&gt;&lt;pitch&gt;&lt;step&gt;C&lt;/step&gt;&lt;alter&gt;0&lt;/alter&gt;&lt;octave&gt;4&lt;/octave&gt;&lt;/pitch&gt;&lt;duration&gt;1&lt;/duration&gt;&lt;type&gt;eighth&lt;/type&gt;&lt;lyric&gt;&lt;syllabic&gt;single&lt;/syllabic&gt;&lt;text&gt;S'&lt;/text&gt;&lt;/lyric&gt;&lt;/note&gt;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</v>
      </c>
      <c r="D28" t="s">
        <v>119</v>
      </c>
      <c r="G28" t="s">
        <v>135</v>
      </c>
      <c r="J28" t="s">
        <v>151</v>
      </c>
      <c r="M28" t="s">
        <v>167</v>
      </c>
      <c r="P28" t="s">
        <v>72</v>
      </c>
      <c r="S28" t="s">
        <v>182</v>
      </c>
      <c r="V28" t="s">
        <v>191</v>
      </c>
      <c r="Y28" t="s">
        <v>201</v>
      </c>
      <c r="AB28" t="s">
        <v>217</v>
      </c>
      <c r="AE28" t="s">
        <v>233</v>
      </c>
      <c r="AH28" t="s">
        <v>249</v>
      </c>
      <c r="AK28" t="s">
        <v>265</v>
      </c>
      <c r="AN28" t="s">
        <v>281</v>
      </c>
      <c r="AQ28" t="s">
        <v>297</v>
      </c>
      <c r="AT28" t="s">
        <v>313</v>
      </c>
      <c r="AW28" t="s">
        <v>329</v>
      </c>
      <c r="AZ28" t="s">
        <v>119</v>
      </c>
    </row>
    <row r="29" spans="1:52" x14ac:dyDescent="0.25">
      <c r="A29" t="s">
        <v>104</v>
      </c>
      <c r="B29" t="str">
        <f t="array" ref="B29">CONCATENATE(VLOOKUP(MAX(EXACT(MID(A29,1,1),PitchNotations!B:B)*(ROW(PitchNotations!B:B))),CHOOSE({1,2},ROW(PitchNotations!B:B),TableOfNotes!H:H),2,0),VLOOKUP(MAX(EXACT(MID(A29,2,1),PitchNotations!B:B)*(ROW(PitchNotations!B:B))),CHOOSE({1,2},ROW(PitchNotations!B:B),TableOfNotes!H:H),2,0),VLOOKUP(MAX(EXACT(MID(A29,3,1),PitchNotations!B:B)*(ROW(PitchNotations!B:B))),CHOOSE({1,2},ROW(PitchNotations!B:B),TableOfNotes!H:H),2,0))</f>
        <v>&lt;note&gt;&lt;pitch&gt;&lt;step&gt;B&lt;/step&gt;&lt;alter&gt;0&lt;/alter&gt;&lt;octave&gt;3&lt;/octave&gt;&lt;/pitch&gt;&lt;duration&gt;1&lt;/duration&gt;&lt;type&gt;eighth&lt;/type&gt;&lt;lyric&gt;&lt;syllabic&gt;single&lt;/syllabic&gt;&lt;text&gt;N&lt;/text&gt;&lt;/lyric&gt;&lt;/note&gt;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</v>
      </c>
      <c r="D29" t="s">
        <v>120</v>
      </c>
      <c r="G29" t="s">
        <v>136</v>
      </c>
      <c r="J29" t="s">
        <v>152</v>
      </c>
      <c r="M29" t="s">
        <v>168</v>
      </c>
      <c r="P29" t="s">
        <v>31</v>
      </c>
      <c r="S29" t="s">
        <v>181</v>
      </c>
      <c r="V29" t="s">
        <v>190</v>
      </c>
      <c r="Y29" t="s">
        <v>202</v>
      </c>
      <c r="AB29" t="s">
        <v>218</v>
      </c>
      <c r="AE29" t="s">
        <v>234</v>
      </c>
      <c r="AH29" t="s">
        <v>250</v>
      </c>
      <c r="AK29" t="s">
        <v>266</v>
      </c>
      <c r="AN29" t="s">
        <v>282</v>
      </c>
      <c r="AQ29" t="s">
        <v>298</v>
      </c>
      <c r="AT29" t="s">
        <v>314</v>
      </c>
      <c r="AW29" t="s">
        <v>330</v>
      </c>
      <c r="AZ29" t="s">
        <v>120</v>
      </c>
    </row>
    <row r="30" spans="1:52" x14ac:dyDescent="0.25">
      <c r="A30" t="s">
        <v>105</v>
      </c>
      <c r="B30" t="str">
        <f t="array" ref="B30">CONCATENATE(VLOOKUP(MAX(EXACT(MID(A30,1,1),PitchNotations!B:B)*(ROW(PitchNotations!B:B))),CHOOSE({1,2},ROW(PitchNotations!B:B),TableOfNotes!H:H),2,0),VLOOKUP(MAX(EXACT(MID(A30,2,1),PitchNotations!B:B)*(ROW(PitchNotations!B:B))),CHOOSE({1,2},ROW(PitchNotations!B:B),TableOfNotes!H:H),2,0),VLOOKUP(MAX(EXACT(MID(A30,3,1),PitchNotations!B:B)*(ROW(PitchNotations!B:B))),CHOOSE({1,2},ROW(PitchNotations!B:B),TableOfNotes!H:H),2,0))</f>
        <v>&lt;note&gt;&lt;pitch&gt;&lt;step&gt;A&lt;/step&gt;&lt;alter&gt;0&lt;/alter&gt;&lt;octave&gt;3&lt;/octave&gt;&lt;/pitch&gt;&lt;duration&gt;1&lt;/duration&gt;&lt;type&gt;eighth&lt;/type&gt;&lt;lyric&gt;&lt;syllabic&gt;single&lt;/syllabic&gt;&lt;text&gt;D&lt;/text&gt;&lt;/lyric&gt;&lt;/note&gt;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</v>
      </c>
      <c r="D30" t="s">
        <v>121</v>
      </c>
      <c r="G30" t="s">
        <v>137</v>
      </c>
      <c r="J30" t="s">
        <v>153</v>
      </c>
      <c r="M30" t="s">
        <v>169</v>
      </c>
      <c r="P30" t="s">
        <v>7</v>
      </c>
      <c r="S30" t="s">
        <v>180</v>
      </c>
      <c r="V30" t="s">
        <v>189</v>
      </c>
      <c r="Y30" t="s">
        <v>203</v>
      </c>
      <c r="AB30" t="s">
        <v>219</v>
      </c>
      <c r="AE30" t="s">
        <v>235</v>
      </c>
      <c r="AH30" t="s">
        <v>251</v>
      </c>
      <c r="AK30" t="s">
        <v>267</v>
      </c>
      <c r="AN30" t="s">
        <v>283</v>
      </c>
      <c r="AQ30" t="s">
        <v>299</v>
      </c>
      <c r="AT30" t="s">
        <v>315</v>
      </c>
      <c r="AW30" t="s">
        <v>331</v>
      </c>
      <c r="AZ30" t="s">
        <v>121</v>
      </c>
    </row>
    <row r="31" spans="1:52" x14ac:dyDescent="0.25">
      <c r="A31" t="s">
        <v>106</v>
      </c>
      <c r="B31" t="str">
        <f t="array" ref="B31">CONCATENATE(VLOOKUP(MAX(EXACT(MID(A31,1,1),PitchNotations!B:B)*(ROW(PitchNotations!B:B))),CHOOSE({1,2},ROW(PitchNotations!B:B),TableOfNotes!H:H),2,0),VLOOKUP(MAX(EXACT(MID(A31,2,1),PitchNotations!B:B)*(ROW(PitchNotations!B:B))),CHOOSE({1,2},ROW(PitchNotations!B:B),TableOfNotes!H:H),2,0),VLOOKUP(MAX(EXACT(MID(A31,3,1),PitchNotations!B:B)*(ROW(PitchNotations!B:B))),CHOOSE({1,2},ROW(PitchNotations!B:B),TableOfNotes!H:H),2,0))</f>
        <v>&lt;note&gt;&lt;pitch&gt;&lt;step&gt;G&lt;/step&gt;&lt;alter&gt;0&lt;/alter&gt;&lt;octave&gt;3&lt;/octave&gt;&lt;/pitch&gt;&lt;duration&gt;1&lt;/duration&gt;&lt;type&gt;eighth&lt;/type&gt;&lt;lyric&gt;&lt;syllabic&gt;single&lt;/syllabic&gt;&lt;text&gt;P&lt;/text&gt;&lt;/lyric&gt;&lt;/note&gt;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</v>
      </c>
      <c r="D31" t="s">
        <v>122</v>
      </c>
      <c r="G31" t="s">
        <v>138</v>
      </c>
      <c r="J31" t="s">
        <v>154</v>
      </c>
      <c r="M31" t="s">
        <v>170</v>
      </c>
      <c r="P31" t="s">
        <v>20</v>
      </c>
      <c r="S31" t="s">
        <v>179</v>
      </c>
      <c r="V31" t="s">
        <v>188</v>
      </c>
      <c r="Y31" t="s">
        <v>204</v>
      </c>
      <c r="AB31" t="s">
        <v>220</v>
      </c>
      <c r="AE31" t="s">
        <v>236</v>
      </c>
      <c r="AH31" t="s">
        <v>252</v>
      </c>
      <c r="AK31" t="s">
        <v>268</v>
      </c>
      <c r="AN31" t="s">
        <v>284</v>
      </c>
      <c r="AQ31" t="s">
        <v>300</v>
      </c>
      <c r="AT31" t="s">
        <v>316</v>
      </c>
      <c r="AW31" t="s">
        <v>332</v>
      </c>
      <c r="AZ31" t="s">
        <v>122</v>
      </c>
    </row>
    <row r="32" spans="1:52" x14ac:dyDescent="0.25">
      <c r="A32" t="s">
        <v>107</v>
      </c>
      <c r="B32" t="str">
        <f t="array" ref="B32">CONCATENATE(VLOOKUP(MAX(EXACT(MID(A32,1,1),PitchNotations!B:B)*(ROW(PitchNotations!B:B))),CHOOSE({1,2},ROW(PitchNotations!B:B),TableOfNotes!H:H),2,0),VLOOKUP(MAX(EXACT(MID(A32,2,1),PitchNotations!B:B)*(ROW(PitchNotations!B:B))),CHOOSE({1,2},ROW(PitchNotations!B:B),TableOfNotes!H:H),2,0),VLOOKUP(MAX(EXACT(MID(A32,3,1),PitchNotations!B:B)*(ROW(PitchNotations!B:B))),CHOOSE({1,2},ROW(PitchNotations!B:B),TableOfNotes!H:H),2,0))</f>
        <v>&lt;note&gt;&lt;pitch&gt;&lt;step&gt;F&lt;/step&gt;&lt;alter&gt;1&lt;/alter&gt;&lt;octave&gt;3&lt;/octave&gt;&lt;/pitch&gt;&lt;duration&gt;1&lt;/duration&gt;&lt;type&gt;eighth&lt;/type&gt;&lt;lyric&gt;&lt;syllabic&gt;single&lt;/syllabic&gt;&lt;text&gt;M&lt;/text&gt;&lt;/lyric&gt;&lt;/note&gt;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</v>
      </c>
      <c r="D32" t="s">
        <v>123</v>
      </c>
      <c r="G32" t="s">
        <v>139</v>
      </c>
      <c r="J32" t="s">
        <v>155</v>
      </c>
      <c r="M32" t="s">
        <v>171</v>
      </c>
      <c r="P32" t="s">
        <v>71</v>
      </c>
      <c r="S32" t="s">
        <v>178</v>
      </c>
      <c r="V32" t="s">
        <v>187</v>
      </c>
      <c r="Y32" t="s">
        <v>205</v>
      </c>
      <c r="AB32" t="s">
        <v>221</v>
      </c>
      <c r="AE32" t="s">
        <v>237</v>
      </c>
      <c r="AH32" t="s">
        <v>253</v>
      </c>
      <c r="AK32" t="s">
        <v>269</v>
      </c>
      <c r="AN32" t="s">
        <v>285</v>
      </c>
      <c r="AQ32" t="s">
        <v>301</v>
      </c>
      <c r="AT32" t="s">
        <v>317</v>
      </c>
      <c r="AW32" t="s">
        <v>333</v>
      </c>
      <c r="AZ32" t="s">
        <v>123</v>
      </c>
    </row>
    <row r="33" spans="1:52" x14ac:dyDescent="0.25">
      <c r="A33" t="s">
        <v>108</v>
      </c>
      <c r="B33" t="str">
        <f t="array" ref="B33">CONCATENATE(VLOOKUP(MAX(EXACT(MID(A33,1,1),PitchNotations!B:B)*(ROW(PitchNotations!B:B))),CHOOSE({1,2},ROW(PitchNotations!B:B),TableOfNotes!H:H),2,0),VLOOKUP(MAX(EXACT(MID(A33,2,1),PitchNotations!B:B)*(ROW(PitchNotations!B:B))),CHOOSE({1,2},ROW(PitchNotations!B:B),TableOfNotes!H:H),2,0),VLOOKUP(MAX(EXACT(MID(A33,3,1),PitchNotations!B:B)*(ROW(PitchNotations!B:B))),CHOOSE({1,2},ROW(PitchNotations!B:B),TableOfNotes!H:H),2,0))</f>
        <v>&lt;note&gt;&lt;pitch&gt;&lt;step&gt;E&lt;/step&gt;&lt;alter&gt;0&lt;/alter&gt;&lt;octave&gt;3&lt;/octave&gt;&lt;/pitch&gt;&lt;duration&gt;1&lt;/duration&gt;&lt;type&gt;eighth&lt;/type&gt;&lt;lyric&gt;&lt;syllabic&gt;single&lt;/syllabic&gt;&lt;text&gt;G&lt;/text&gt;&lt;/lyric&gt;&lt;/note&gt;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</v>
      </c>
      <c r="D33" t="s">
        <v>124</v>
      </c>
      <c r="G33" t="s">
        <v>140</v>
      </c>
      <c r="J33" t="s">
        <v>156</v>
      </c>
      <c r="M33" t="s">
        <v>172</v>
      </c>
      <c r="P33" t="s">
        <v>10</v>
      </c>
      <c r="S33" t="s">
        <v>177</v>
      </c>
      <c r="V33" t="s">
        <v>186</v>
      </c>
      <c r="Y33" t="s">
        <v>206</v>
      </c>
      <c r="AB33" t="s">
        <v>222</v>
      </c>
      <c r="AE33" t="s">
        <v>238</v>
      </c>
      <c r="AH33" t="s">
        <v>254</v>
      </c>
      <c r="AK33" t="s">
        <v>270</v>
      </c>
      <c r="AN33" t="s">
        <v>286</v>
      </c>
      <c r="AQ33" t="s">
        <v>302</v>
      </c>
      <c r="AT33" t="s">
        <v>318</v>
      </c>
      <c r="AW33" t="s">
        <v>334</v>
      </c>
      <c r="AZ33" t="s">
        <v>124</v>
      </c>
    </row>
    <row r="34" spans="1:52" x14ac:dyDescent="0.25">
      <c r="A34" t="s">
        <v>109</v>
      </c>
      <c r="B34" t="str">
        <f t="array" ref="B34">CONCATENATE(VLOOKUP(MAX(EXACT(MID(A34,1,1),PitchNotations!B:B)*(ROW(PitchNotations!B:B))),CHOOSE({1,2},ROW(PitchNotations!B:B),TableOfNotes!H:H),2,0),VLOOKUP(MAX(EXACT(MID(A34,2,1),PitchNotations!B:B)*(ROW(PitchNotations!B:B))),CHOOSE({1,2},ROW(PitchNotations!B:B),TableOfNotes!H:H),2,0),VLOOKUP(MAX(EXACT(MID(A34,3,1),PitchNotations!B:B)*(ROW(PitchNotations!B:B))),CHOOSE({1,2},ROW(PitchNotations!B:B),TableOfNotes!H:H),2,0))</f>
        <v>&lt;note&gt;&lt;pitch&gt;&lt;step&gt;D&lt;/step&gt;&lt;alter&gt;0&lt;/alter&gt;&lt;octave&gt;3&lt;/octave&gt;&lt;/pitch&gt;&lt;duration&gt;1&lt;/duration&gt;&lt;type&gt;eighth&lt;/type&gt;&lt;lyric&gt;&lt;syllabic&gt;single&lt;/syllabic&gt;&lt;text&gt;R&lt;/text&gt;&lt;/lyric&gt;&lt;/note&gt;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</v>
      </c>
      <c r="D34" t="s">
        <v>125</v>
      </c>
      <c r="G34" t="s">
        <v>141</v>
      </c>
      <c r="J34" t="s">
        <v>157</v>
      </c>
      <c r="M34" t="s">
        <v>173</v>
      </c>
      <c r="P34" t="s">
        <v>27</v>
      </c>
      <c r="S34" t="s">
        <v>176</v>
      </c>
      <c r="V34" t="s">
        <v>185</v>
      </c>
      <c r="Y34" t="s">
        <v>207</v>
      </c>
      <c r="AB34" t="s">
        <v>223</v>
      </c>
      <c r="AE34" t="s">
        <v>239</v>
      </c>
      <c r="AH34" t="s">
        <v>255</v>
      </c>
      <c r="AK34" t="s">
        <v>271</v>
      </c>
      <c r="AN34" t="s">
        <v>287</v>
      </c>
      <c r="AQ34" t="s">
        <v>303</v>
      </c>
      <c r="AT34" t="s">
        <v>319</v>
      </c>
      <c r="AW34" t="s">
        <v>335</v>
      </c>
      <c r="AZ34" t="s">
        <v>125</v>
      </c>
    </row>
    <row r="35" spans="1:52" x14ac:dyDescent="0.25">
      <c r="A35" t="s">
        <v>110</v>
      </c>
      <c r="B35" t="str">
        <f t="array" ref="B35">CONCATENATE(VLOOKUP(MAX(EXACT(MID(A35,1,1),PitchNotations!B:B)*(ROW(PitchNotations!B:B))),CHOOSE({1,2},ROW(PitchNotations!B:B),TableOfNotes!H:H),2,0),VLOOKUP(MAX(EXACT(MID(A35,2,1),PitchNotations!B:B)*(ROW(PitchNotations!B:B))),CHOOSE({1,2},ROW(PitchNotations!B:B),TableOfNotes!H:H),2,0),VLOOKUP(MAX(EXACT(MID(A35,3,1),PitchNotations!B:B)*(ROW(PitchNotations!B:B))),CHOOSE({1,2},ROW(PitchNotations!B:B),TableOfNotes!H:H),2,0))</f>
        <v>&lt;note&gt;&lt;pitch&gt;&lt;step&gt;C&lt;/step&gt;&lt;alter&gt;0&lt;/alter&gt;&lt;octave&gt;3&lt;/octave&gt;&lt;/pitch&gt;&lt;duration&gt;1&lt;/duration&gt;&lt;type&gt;eighth&lt;/type&gt;&lt;lyric&gt;&lt;syllabic&gt;single&lt;/syllabic&gt;&lt;text&gt;S&lt;/text&gt;&lt;/lyric&gt;&lt;/note&gt;&lt;note&gt;&lt;pitch&gt;&lt;step&gt;B&lt;/step&gt;&lt;alter&gt;0&lt;/alter&gt;&lt;octave&gt;2&lt;/octave&gt;&lt;/pitch&gt;&lt;duration&gt;1&lt;/duration&gt;&lt;type&gt;eighth&lt;/type&gt;&lt;lyric&gt;&lt;syllabic&gt;single&lt;/syllabic&gt;&lt;text&gt;N.&lt;/text&gt;&lt;/lyric&gt;&lt;/note&gt;&lt;note&gt;&lt;pitch&gt;&lt;step&gt;A&lt;/step&gt;&lt;alter&gt;0&lt;/alter&gt;&lt;octave&gt;2&lt;/octave&gt;&lt;/pitch&gt;&lt;duration&gt;1&lt;/duration&gt;&lt;type&gt;eighth&lt;/type&gt;&lt;lyric&gt;&lt;syllabic&gt;single&lt;/syllabic&gt;&lt;text&gt;D.&lt;/text&gt;&lt;/lyric&gt;&lt;/note&gt;</v>
      </c>
      <c r="D35" t="s">
        <v>126</v>
      </c>
      <c r="G35" t="s">
        <v>142</v>
      </c>
      <c r="J35" t="s">
        <v>158</v>
      </c>
      <c r="M35" t="s">
        <v>174</v>
      </c>
      <c r="P35" t="s">
        <v>25</v>
      </c>
      <c r="S35" t="s">
        <v>183</v>
      </c>
      <c r="V35" t="s">
        <v>192</v>
      </c>
      <c r="Y35" t="s">
        <v>208</v>
      </c>
      <c r="AB35" t="s">
        <v>224</v>
      </c>
      <c r="AE35" t="s">
        <v>240</v>
      </c>
      <c r="AH35" t="s">
        <v>256</v>
      </c>
      <c r="AK35" t="s">
        <v>272</v>
      </c>
      <c r="AN35" t="s">
        <v>288</v>
      </c>
      <c r="AQ35" t="s">
        <v>304</v>
      </c>
      <c r="AT35" t="s">
        <v>320</v>
      </c>
      <c r="AW35" t="s">
        <v>336</v>
      </c>
      <c r="AZ35" t="s">
        <v>126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75BBE-9F0B-4504-B3CB-D8DC143AB98A}">
  <dimension ref="A1:P72"/>
  <sheetViews>
    <sheetView workbookViewId="0"/>
  </sheetViews>
  <sheetFormatPr defaultRowHeight="15" x14ac:dyDescent="0.25"/>
  <cols>
    <col min="1" max="1" width="9.7109375" customWidth="1"/>
    <col min="2" max="2" width="11.85546875" customWidth="1"/>
    <col min="3" max="10" width="15.7109375" customWidth="1"/>
    <col min="14" max="14" width="2.5703125" customWidth="1"/>
  </cols>
  <sheetData>
    <row r="1" spans="1:16" ht="15" customHeight="1" x14ac:dyDescent="0.25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L1" s="11" t="s">
        <v>43</v>
      </c>
      <c r="M1" s="12"/>
      <c r="O1" s="13" t="s">
        <v>93</v>
      </c>
      <c r="P1" s="13"/>
    </row>
    <row r="2" spans="1:16" x14ac:dyDescent="0.25">
      <c r="A2" t="s">
        <v>94</v>
      </c>
      <c r="B2">
        <v>12311321</v>
      </c>
      <c r="L2" s="3">
        <v>1</v>
      </c>
      <c r="M2" s="3" t="s">
        <v>69</v>
      </c>
      <c r="O2" s="3">
        <v>1</v>
      </c>
      <c r="P2" s="3" t="s">
        <v>72</v>
      </c>
    </row>
    <row r="3" spans="1:16" x14ac:dyDescent="0.25">
      <c r="A3">
        <f>B2</f>
        <v>12311321</v>
      </c>
      <c r="B3" t="s">
        <v>43</v>
      </c>
      <c r="C3" s="4" t="str">
        <f t="shared" ref="C3:J3" si="0">CONCATENATE(IFERROR(VLOOKUP(INT(MID($A3,1,1)+C$1-1),$L$2:$M$12,2,FALSE),""),IFERROR(VLOOKUP(INT(MID($A3,2,1)+C$1-1),$L$2:$M$12,2,FALSE),""),IFERROR(VLOOKUP(INT(MID($A3,3,1)+C$1-1),$L$2:$M$12,2,FALSE),""),IFERROR(VLOOKUP(INT(MID($A3,4,1)+C$1-1),$L$2:$M$12,2,FALSE),""),IFERROR(VLOOKUP(INT(MID($A3,5,1)+C$1-1),$L$2:$M$12,2,FALSE),""),IFERROR(VLOOKUP(INT(MID($A3,6,1)+C$1-1),$L$2:$M$12,2,FALSE),""),IFERROR(VLOOKUP(INT(MID($A3,7,1)+C$1-1),$L$2:$M$12,2,FALSE),""),IFERROR(VLOOKUP(INT(MID($A3,8,1)+C$1-1),$L$2:$M$12,2,FALSE),""))</f>
        <v>ṆRGṆṆGRṆ</v>
      </c>
      <c r="D3" s="4" t="str">
        <f t="shared" si="0"/>
        <v>RGḾRRḾGR</v>
      </c>
      <c r="E3" s="4" t="str">
        <f t="shared" si="0"/>
        <v>GḾPGGPḾG</v>
      </c>
      <c r="F3" s="4" t="str">
        <f t="shared" si="0"/>
        <v>ḾPDḾḾDPḾ</v>
      </c>
      <c r="G3" s="4" t="str">
        <f t="shared" si="0"/>
        <v>PDNPPNDP</v>
      </c>
      <c r="H3" s="4" t="str">
        <f t="shared" si="0"/>
        <v>DNṠDDṠND</v>
      </c>
      <c r="I3" s="4" t="str">
        <f t="shared" si="0"/>
        <v>NṠṘNNṘṠN</v>
      </c>
      <c r="J3" s="4" t="str">
        <f t="shared" si="0"/>
        <v>ṠṘĠṠṠĠṘṠ</v>
      </c>
      <c r="L3" s="3">
        <v>2</v>
      </c>
      <c r="M3" s="3" t="s">
        <v>27</v>
      </c>
      <c r="O3" s="3">
        <v>2</v>
      </c>
      <c r="P3" s="3" t="s">
        <v>31</v>
      </c>
    </row>
    <row r="4" spans="1:16" x14ac:dyDescent="0.25">
      <c r="A4">
        <f>A3</f>
        <v>12311321</v>
      </c>
      <c r="B4" t="s">
        <v>93</v>
      </c>
      <c r="C4" s="4" t="str">
        <f t="shared" ref="C4:J4" si="1">CONCATENATE(IFERROR(VLOOKUP(INT(MID($A4,1,1)+C$1-1),$O$2:$P$12,2,FALSE),""),IFERROR(VLOOKUP(INT(MID($A4,2,1)+C$1-1),$O$2:$P$12,2,FALSE),""),IFERROR(VLOOKUP(INT(MID($A4,3,1)+C$1-1),$O$2:$P$12,2,FALSE),""),IFERROR(VLOOKUP(INT(MID($A4,4,1)+C$1-1),$O$2:$P$12,2,FALSE),""),IFERROR(VLOOKUP(INT(MID($A4,5,1)+C$1-1),$O$2:$P$12,2,FALSE),""),IFERROR(VLOOKUP(INT(MID($A4,6,1)+C$1-1),$O$2:$P$12,2,FALSE),""),IFERROR(VLOOKUP(INT(MID($A4,7,1)+C$1-1),$O$2:$P$12,2,FALSE),""),IFERROR(VLOOKUP(INT(MID($A4,8,1)+C$1-1),$O$2:$P$12,2,FALSE),""))</f>
        <v>ṠNDṠṠDNṠ</v>
      </c>
      <c r="D4" s="4" t="str">
        <f t="shared" si="1"/>
        <v>NDPNNPDN</v>
      </c>
      <c r="E4" s="4" t="str">
        <f t="shared" si="1"/>
        <v>DPḾDDḾPD</v>
      </c>
      <c r="F4" s="4" t="str">
        <f t="shared" si="1"/>
        <v>PḾGPPGḾP</v>
      </c>
      <c r="G4" s="4" t="str">
        <f t="shared" si="1"/>
        <v>ḾGRḾḾRGḾ</v>
      </c>
      <c r="H4" s="4" t="str">
        <f t="shared" si="1"/>
        <v>GRSGGSRG</v>
      </c>
      <c r="I4" s="4" t="str">
        <f t="shared" si="1"/>
        <v>RSṆRRṆSR</v>
      </c>
      <c r="J4" s="4" t="str">
        <f t="shared" si="1"/>
        <v>SṆḌSSḌṆS</v>
      </c>
      <c r="L4" s="3">
        <v>3</v>
      </c>
      <c r="M4" s="3" t="s">
        <v>10</v>
      </c>
      <c r="O4" s="3">
        <v>3</v>
      </c>
      <c r="P4" s="3" t="s">
        <v>7</v>
      </c>
    </row>
    <row r="5" spans="1:16" x14ac:dyDescent="0.25">
      <c r="C5" s="4"/>
      <c r="D5" s="4"/>
      <c r="E5" s="4"/>
      <c r="F5" s="4"/>
      <c r="G5" s="4"/>
      <c r="H5" s="4"/>
      <c r="I5" s="4"/>
      <c r="J5" s="4"/>
      <c r="L5" s="3">
        <v>4</v>
      </c>
      <c r="M5" s="3" t="s">
        <v>71</v>
      </c>
      <c r="O5" s="3">
        <v>4</v>
      </c>
      <c r="P5" s="3" t="s">
        <v>20</v>
      </c>
    </row>
    <row r="6" spans="1:16" x14ac:dyDescent="0.25">
      <c r="A6" t="s">
        <v>94</v>
      </c>
      <c r="B6">
        <v>12233221</v>
      </c>
      <c r="C6" s="4"/>
      <c r="D6" s="4"/>
      <c r="E6" s="4"/>
      <c r="F6" s="4"/>
      <c r="G6" s="4"/>
      <c r="H6" s="4"/>
      <c r="I6" s="4"/>
      <c r="J6" s="4"/>
      <c r="L6" s="3">
        <v>5</v>
      </c>
      <c r="M6" s="3" t="s">
        <v>20</v>
      </c>
      <c r="O6" s="3">
        <v>5</v>
      </c>
      <c r="P6" s="3" t="s">
        <v>71</v>
      </c>
    </row>
    <row r="7" spans="1:16" x14ac:dyDescent="0.25">
      <c r="A7">
        <f>B6</f>
        <v>12233221</v>
      </c>
      <c r="B7" t="s">
        <v>43</v>
      </c>
      <c r="C7" s="4" t="str">
        <f t="shared" ref="C7:J7" si="2">CONCATENATE(IFERROR(VLOOKUP(INT(MID($A7,1,1)+C$1-1),$L$2:$M$12,2,FALSE),""),IFERROR(VLOOKUP(INT(MID($A7,2,1)+C$1-1),$L$2:$M$12,2,FALSE),""),IFERROR(VLOOKUP(INT(MID($A7,3,1)+C$1-1),$L$2:$M$12,2,FALSE),""),IFERROR(VLOOKUP(INT(MID($A7,4,1)+C$1-1),$L$2:$M$12,2,FALSE),""),IFERROR(VLOOKUP(INT(MID($A7,5,1)+C$1-1),$L$2:$M$12,2,FALSE),""),IFERROR(VLOOKUP(INT(MID($A7,6,1)+C$1-1),$L$2:$M$12,2,FALSE),""),IFERROR(VLOOKUP(INT(MID($A7,7,1)+C$1-1),$L$2:$M$12,2,FALSE),""),IFERROR(VLOOKUP(INT(MID($A7,8,1)+C$1-1),$L$2:$M$12,2,FALSE),""))</f>
        <v>ṆRRGGRRṆ</v>
      </c>
      <c r="D7" s="4" t="str">
        <f t="shared" si="2"/>
        <v>RGGḾḾGGR</v>
      </c>
      <c r="E7" s="4" t="str">
        <f t="shared" si="2"/>
        <v>GḾḾPPḾḾG</v>
      </c>
      <c r="F7" s="4" t="str">
        <f t="shared" si="2"/>
        <v>ḾPPDDPPḾ</v>
      </c>
      <c r="G7" s="4" t="str">
        <f t="shared" si="2"/>
        <v>PDDNNDDP</v>
      </c>
      <c r="H7" s="4" t="str">
        <f t="shared" si="2"/>
        <v>DNNṠṠNND</v>
      </c>
      <c r="I7" s="4" t="str">
        <f t="shared" si="2"/>
        <v>NṠṠṘṘṠṠN</v>
      </c>
      <c r="J7" s="4" t="str">
        <f t="shared" si="2"/>
        <v>ṠṘṘĠĠṘṘṠ</v>
      </c>
      <c r="L7" s="3">
        <v>6</v>
      </c>
      <c r="M7" s="3" t="s">
        <v>7</v>
      </c>
      <c r="O7" s="3">
        <v>6</v>
      </c>
      <c r="P7" s="3" t="s">
        <v>10</v>
      </c>
    </row>
    <row r="8" spans="1:16" x14ac:dyDescent="0.25">
      <c r="A8">
        <f>A7</f>
        <v>12233221</v>
      </c>
      <c r="B8" t="s">
        <v>93</v>
      </c>
      <c r="C8" s="4" t="str">
        <f t="shared" ref="C8:J8" si="3">CONCATENATE(IFERROR(VLOOKUP(INT(MID($A8,1,1)+C$1-1),$O$2:$P$12,2,FALSE),""),IFERROR(VLOOKUP(INT(MID($A8,2,1)+C$1-1),$O$2:$P$12,2,FALSE),""),IFERROR(VLOOKUP(INT(MID($A8,3,1)+C$1-1),$O$2:$P$12,2,FALSE),""),IFERROR(VLOOKUP(INT(MID($A8,4,1)+C$1-1),$O$2:$P$12,2,FALSE),""),IFERROR(VLOOKUP(INT(MID($A8,5,1)+C$1-1),$O$2:$P$12,2,FALSE),""),IFERROR(VLOOKUP(INT(MID($A8,6,1)+C$1-1),$O$2:$P$12,2,FALSE),""),IFERROR(VLOOKUP(INT(MID($A8,7,1)+C$1-1),$O$2:$P$12,2,FALSE),""),IFERROR(VLOOKUP(INT(MID($A8,8,1)+C$1-1),$O$2:$P$12,2,FALSE),""))</f>
        <v>ṠNNDDNNṠ</v>
      </c>
      <c r="D8" s="4" t="str">
        <f t="shared" si="3"/>
        <v>NDDPPDDN</v>
      </c>
      <c r="E8" s="4" t="str">
        <f t="shared" si="3"/>
        <v>DPPḾḾPPD</v>
      </c>
      <c r="F8" s="4" t="str">
        <f t="shared" si="3"/>
        <v>PḾḾGGḾḾP</v>
      </c>
      <c r="G8" s="4" t="str">
        <f t="shared" si="3"/>
        <v>ḾGGRRGGḾ</v>
      </c>
      <c r="H8" s="4" t="str">
        <f t="shared" si="3"/>
        <v>GRRSSRRG</v>
      </c>
      <c r="I8" s="4" t="str">
        <f t="shared" si="3"/>
        <v>RSSṆṆSSR</v>
      </c>
      <c r="J8" s="4" t="str">
        <f t="shared" si="3"/>
        <v>SṆṆḌḌṆṆS</v>
      </c>
      <c r="L8" s="3">
        <v>7</v>
      </c>
      <c r="M8" s="3" t="s">
        <v>31</v>
      </c>
      <c r="O8" s="3">
        <v>7</v>
      </c>
      <c r="P8" s="3" t="s">
        <v>27</v>
      </c>
    </row>
    <row r="9" spans="1:16" x14ac:dyDescent="0.25">
      <c r="C9" s="5"/>
      <c r="D9" s="5"/>
      <c r="E9" s="5"/>
      <c r="F9" s="5"/>
      <c r="G9" s="5"/>
      <c r="H9" s="5"/>
      <c r="I9" s="5"/>
      <c r="J9" s="5"/>
      <c r="L9" s="3">
        <v>8</v>
      </c>
      <c r="M9" s="3" t="s">
        <v>72</v>
      </c>
      <c r="O9" s="3">
        <v>8</v>
      </c>
      <c r="P9" s="3" t="s">
        <v>25</v>
      </c>
    </row>
    <row r="10" spans="1:16" x14ac:dyDescent="0.25">
      <c r="A10" t="s">
        <v>94</v>
      </c>
      <c r="B10">
        <v>12331321</v>
      </c>
      <c r="C10" s="5"/>
      <c r="D10" s="5"/>
      <c r="E10" s="5"/>
      <c r="F10" s="5"/>
      <c r="G10" s="5"/>
      <c r="H10" s="5"/>
      <c r="I10" s="5"/>
      <c r="J10" s="5"/>
      <c r="L10" s="3">
        <v>9</v>
      </c>
      <c r="M10" s="3" t="s">
        <v>74</v>
      </c>
      <c r="O10" s="3">
        <v>9</v>
      </c>
      <c r="P10" s="3" t="s">
        <v>69</v>
      </c>
    </row>
    <row r="11" spans="1:16" x14ac:dyDescent="0.25">
      <c r="A11">
        <f>B10</f>
        <v>12331321</v>
      </c>
      <c r="B11" t="s">
        <v>43</v>
      </c>
      <c r="C11" s="4" t="str">
        <f t="shared" ref="C11:J11" si="4">CONCATENATE(IFERROR(VLOOKUP(INT(MID($A11,1,1)+C$1-1),$L$2:$M$12,2,FALSE),""),IFERROR(VLOOKUP(INT(MID($A11,2,1)+C$1-1),$L$2:$M$12,2,FALSE),""),IFERROR(VLOOKUP(INT(MID($A11,3,1)+C$1-1),$L$2:$M$12,2,FALSE),""),IFERROR(VLOOKUP(INT(MID($A11,4,1)+C$1-1),$L$2:$M$12,2,FALSE),""),IFERROR(VLOOKUP(INT(MID($A11,5,1)+C$1-1),$L$2:$M$12,2,FALSE),""),IFERROR(VLOOKUP(INT(MID($A11,6,1)+C$1-1),$L$2:$M$12,2,FALSE),""),IFERROR(VLOOKUP(INT(MID($A11,7,1)+C$1-1),$L$2:$M$12,2,FALSE),""),IFERROR(VLOOKUP(INT(MID($A11,8,1)+C$1-1),$L$2:$M$12,2,FALSE),""))</f>
        <v>ṆRGGṆGRṆ</v>
      </c>
      <c r="D11" s="4" t="str">
        <f t="shared" si="4"/>
        <v>RGḾḾRḾGR</v>
      </c>
      <c r="E11" s="4" t="str">
        <f t="shared" si="4"/>
        <v>GḾPPGPḾG</v>
      </c>
      <c r="F11" s="4" t="str">
        <f t="shared" si="4"/>
        <v>ḾPDDḾDPḾ</v>
      </c>
      <c r="G11" s="4" t="str">
        <f t="shared" si="4"/>
        <v>PDNNPNDP</v>
      </c>
      <c r="H11" s="4" t="str">
        <f t="shared" si="4"/>
        <v>DNṠṠDṠND</v>
      </c>
      <c r="I11" s="4" t="str">
        <f t="shared" si="4"/>
        <v>NṠṘṘNṘṠN</v>
      </c>
      <c r="J11" s="4" t="str">
        <f t="shared" si="4"/>
        <v>ṠṘĠĠṠĠṘṠ</v>
      </c>
      <c r="L11" s="3">
        <v>10</v>
      </c>
      <c r="M11" s="3" t="s">
        <v>76</v>
      </c>
      <c r="O11" s="3">
        <v>10</v>
      </c>
      <c r="P11" s="3" t="s">
        <v>68</v>
      </c>
    </row>
    <row r="12" spans="1:16" x14ac:dyDescent="0.25">
      <c r="A12">
        <f>A11</f>
        <v>12331321</v>
      </c>
      <c r="B12" t="s">
        <v>93</v>
      </c>
      <c r="C12" s="4" t="str">
        <f t="shared" ref="C12:J12" si="5">CONCATENATE(IFERROR(VLOOKUP(INT(MID($A12,1,1)+C$1-1),$O$2:$P$12,2,FALSE),""),IFERROR(VLOOKUP(INT(MID($A12,2,1)+C$1-1),$O$2:$P$12,2,FALSE),""),IFERROR(VLOOKUP(INT(MID($A12,3,1)+C$1-1),$O$2:$P$12,2,FALSE),""),IFERROR(VLOOKUP(INT(MID($A12,4,1)+C$1-1),$O$2:$P$12,2,FALSE),""),IFERROR(VLOOKUP(INT(MID($A12,5,1)+C$1-1),$O$2:$P$12,2,FALSE),""),IFERROR(VLOOKUP(INT(MID($A12,6,1)+C$1-1),$O$2:$P$12,2,FALSE),""),IFERROR(VLOOKUP(INT(MID($A12,7,1)+C$1-1),$O$2:$P$12,2,FALSE),""),IFERROR(VLOOKUP(INT(MID($A12,8,1)+C$1-1),$O$2:$P$12,2,FALSE),""))</f>
        <v>ṠNDDṠDNṠ</v>
      </c>
      <c r="D12" s="4" t="str">
        <f t="shared" si="5"/>
        <v>NDPPNPDN</v>
      </c>
      <c r="E12" s="4" t="str">
        <f t="shared" si="5"/>
        <v>DPḾḾDḾPD</v>
      </c>
      <c r="F12" s="4" t="str">
        <f t="shared" si="5"/>
        <v>PḾGGPGḾP</v>
      </c>
      <c r="G12" s="4" t="str">
        <f t="shared" si="5"/>
        <v>ḾGRRḾRGḾ</v>
      </c>
      <c r="H12" s="4" t="str">
        <f t="shared" si="5"/>
        <v>GRSSGSRG</v>
      </c>
      <c r="I12" s="4" t="str">
        <f t="shared" si="5"/>
        <v>RSṆṆRṆSR</v>
      </c>
      <c r="J12" s="4" t="str">
        <f t="shared" si="5"/>
        <v>SṆḌḌSḌṆS</v>
      </c>
      <c r="L12" s="3">
        <v>11</v>
      </c>
      <c r="M12" s="3" t="s">
        <v>78</v>
      </c>
      <c r="O12" s="3">
        <v>11</v>
      </c>
      <c r="P12" s="3" t="s">
        <v>66</v>
      </c>
    </row>
    <row r="13" spans="1:16" x14ac:dyDescent="0.25">
      <c r="C13" s="5"/>
      <c r="D13" s="5"/>
      <c r="E13" s="5"/>
      <c r="F13" s="5"/>
      <c r="G13" s="5"/>
      <c r="H13" s="5"/>
      <c r="I13" s="5"/>
      <c r="J13" s="5"/>
    </row>
    <row r="14" spans="1:16" x14ac:dyDescent="0.25">
      <c r="A14" t="s">
        <v>94</v>
      </c>
      <c r="B14">
        <v>13311221</v>
      </c>
      <c r="C14" s="5"/>
      <c r="D14" s="5"/>
      <c r="E14" s="5"/>
      <c r="F14" s="5"/>
      <c r="G14" s="5"/>
      <c r="H14" s="5"/>
      <c r="I14" s="5"/>
      <c r="J14" s="5"/>
    </row>
    <row r="15" spans="1:16" x14ac:dyDescent="0.25">
      <c r="A15">
        <f>B14</f>
        <v>13311221</v>
      </c>
      <c r="B15" t="s">
        <v>43</v>
      </c>
      <c r="C15" s="4" t="str">
        <f t="shared" ref="C15:J15" si="6">CONCATENATE(IFERROR(VLOOKUP(INT(MID($A15,1,1)+C$1-1),$L$2:$M$12,2,FALSE),""),IFERROR(VLOOKUP(INT(MID($A15,2,1)+C$1-1),$L$2:$M$12,2,FALSE),""),IFERROR(VLOOKUP(INT(MID($A15,3,1)+C$1-1),$L$2:$M$12,2,FALSE),""),IFERROR(VLOOKUP(INT(MID($A15,4,1)+C$1-1),$L$2:$M$12,2,FALSE),""),IFERROR(VLOOKUP(INT(MID($A15,5,1)+C$1-1),$L$2:$M$12,2,FALSE),""),IFERROR(VLOOKUP(INT(MID($A15,6,1)+C$1-1),$L$2:$M$12,2,FALSE),""),IFERROR(VLOOKUP(INT(MID($A15,7,1)+C$1-1),$L$2:$M$12,2,FALSE),""),IFERROR(VLOOKUP(INT(MID($A15,8,1)+C$1-1),$L$2:$M$12,2,FALSE),""))</f>
        <v>ṆGGṆṆRRṆ</v>
      </c>
      <c r="D15" s="4" t="str">
        <f t="shared" si="6"/>
        <v>RḾḾRRGGR</v>
      </c>
      <c r="E15" s="4" t="str">
        <f t="shared" si="6"/>
        <v>GPPGGḾḾG</v>
      </c>
      <c r="F15" s="4" t="str">
        <f t="shared" si="6"/>
        <v>ḾDDḾḾPPḾ</v>
      </c>
      <c r="G15" s="4" t="str">
        <f t="shared" si="6"/>
        <v>PNNPPDDP</v>
      </c>
      <c r="H15" s="4" t="str">
        <f t="shared" si="6"/>
        <v>DṠṠDDNND</v>
      </c>
      <c r="I15" s="4" t="str">
        <f t="shared" si="6"/>
        <v>NṘṘNNṠṠN</v>
      </c>
      <c r="J15" s="4" t="str">
        <f t="shared" si="6"/>
        <v>ṠĠĠṠṠṘṘṠ</v>
      </c>
    </row>
    <row r="16" spans="1:16" x14ac:dyDescent="0.25">
      <c r="A16">
        <f>A15</f>
        <v>13311221</v>
      </c>
      <c r="B16" t="s">
        <v>93</v>
      </c>
      <c r="C16" s="4" t="str">
        <f t="shared" ref="C16:J16" si="7">CONCATENATE(IFERROR(VLOOKUP(INT(MID($A16,1,1)+C$1-1),$O$2:$P$12,2,FALSE),""),IFERROR(VLOOKUP(INT(MID($A16,2,1)+C$1-1),$O$2:$P$12,2,FALSE),""),IFERROR(VLOOKUP(INT(MID($A16,3,1)+C$1-1),$O$2:$P$12,2,FALSE),""),IFERROR(VLOOKUP(INT(MID($A16,4,1)+C$1-1),$O$2:$P$12,2,FALSE),""),IFERROR(VLOOKUP(INT(MID($A16,5,1)+C$1-1),$O$2:$P$12,2,FALSE),""),IFERROR(VLOOKUP(INT(MID($A16,6,1)+C$1-1),$O$2:$P$12,2,FALSE),""),IFERROR(VLOOKUP(INT(MID($A16,7,1)+C$1-1),$O$2:$P$12,2,FALSE),""),IFERROR(VLOOKUP(INT(MID($A16,8,1)+C$1-1),$O$2:$P$12,2,FALSE),""))</f>
        <v>ṠDDṠṠNNṠ</v>
      </c>
      <c r="D16" s="4" t="str">
        <f t="shared" si="7"/>
        <v>NPPNNDDN</v>
      </c>
      <c r="E16" s="4" t="str">
        <f t="shared" si="7"/>
        <v>DḾḾDDPPD</v>
      </c>
      <c r="F16" s="4" t="str">
        <f t="shared" si="7"/>
        <v>PGGPPḾḾP</v>
      </c>
      <c r="G16" s="4" t="str">
        <f t="shared" si="7"/>
        <v>ḾRRḾḾGGḾ</v>
      </c>
      <c r="H16" s="4" t="str">
        <f t="shared" si="7"/>
        <v>GSSGGRRG</v>
      </c>
      <c r="I16" s="4" t="str">
        <f t="shared" si="7"/>
        <v>RṆṆRRSSR</v>
      </c>
      <c r="J16" s="4" t="str">
        <f t="shared" si="7"/>
        <v>SḌḌSSṆṆS</v>
      </c>
    </row>
    <row r="17" spans="1:10" x14ac:dyDescent="0.25"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94</v>
      </c>
      <c r="B18">
        <v>12213221</v>
      </c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>
        <f>B18</f>
        <v>12213221</v>
      </c>
      <c r="B19" t="s">
        <v>43</v>
      </c>
      <c r="C19" s="4" t="str">
        <f t="shared" ref="C19:J19" si="8">CONCATENATE(IFERROR(VLOOKUP(INT(MID($A19,1,1)+C$1-1),$L$2:$M$12,2,FALSE),""),IFERROR(VLOOKUP(INT(MID($A19,2,1)+C$1-1),$L$2:$M$12,2,FALSE),""),IFERROR(VLOOKUP(INT(MID($A19,3,1)+C$1-1),$L$2:$M$12,2,FALSE),""),IFERROR(VLOOKUP(INT(MID($A19,4,1)+C$1-1),$L$2:$M$12,2,FALSE),""),IFERROR(VLOOKUP(INT(MID($A19,5,1)+C$1-1),$L$2:$M$12,2,FALSE),""),IFERROR(VLOOKUP(INT(MID($A19,6,1)+C$1-1),$L$2:$M$12,2,FALSE),""),IFERROR(VLOOKUP(INT(MID($A19,7,1)+C$1-1),$L$2:$M$12,2,FALSE),""),IFERROR(VLOOKUP(INT(MID($A19,8,1)+C$1-1),$L$2:$M$12,2,FALSE),""))</f>
        <v>ṆRRṆGRRṆ</v>
      </c>
      <c r="D19" s="4" t="str">
        <f t="shared" si="8"/>
        <v>RGGRḾGGR</v>
      </c>
      <c r="E19" s="4" t="str">
        <f t="shared" si="8"/>
        <v>GḾḾGPḾḾG</v>
      </c>
      <c r="F19" s="4" t="str">
        <f t="shared" si="8"/>
        <v>ḾPPḾDPPḾ</v>
      </c>
      <c r="G19" s="4" t="str">
        <f t="shared" si="8"/>
        <v>PDDPNDDP</v>
      </c>
      <c r="H19" s="4" t="str">
        <f t="shared" si="8"/>
        <v>DNNDṠNND</v>
      </c>
      <c r="I19" s="4" t="str">
        <f t="shared" si="8"/>
        <v>NṠṠNṘṠṠN</v>
      </c>
      <c r="J19" s="4" t="str">
        <f t="shared" si="8"/>
        <v>ṠṘṘṠĠṘṘṠ</v>
      </c>
    </row>
    <row r="20" spans="1:10" x14ac:dyDescent="0.25">
      <c r="A20">
        <f>A19</f>
        <v>12213221</v>
      </c>
      <c r="B20" t="s">
        <v>93</v>
      </c>
      <c r="C20" s="4" t="str">
        <f t="shared" ref="C20:J20" si="9">CONCATENATE(IFERROR(VLOOKUP(INT(MID($A20,1,1)+C$1-1),$O$2:$P$12,2,FALSE),""),IFERROR(VLOOKUP(INT(MID($A20,2,1)+C$1-1),$O$2:$P$12,2,FALSE),""),IFERROR(VLOOKUP(INT(MID($A20,3,1)+C$1-1),$O$2:$P$12,2,FALSE),""),IFERROR(VLOOKUP(INT(MID($A20,4,1)+C$1-1),$O$2:$P$12,2,FALSE),""),IFERROR(VLOOKUP(INT(MID($A20,5,1)+C$1-1),$O$2:$P$12,2,FALSE),""),IFERROR(VLOOKUP(INT(MID($A20,6,1)+C$1-1),$O$2:$P$12,2,FALSE),""),IFERROR(VLOOKUP(INT(MID($A20,7,1)+C$1-1),$O$2:$P$12,2,FALSE),""),IFERROR(VLOOKUP(INT(MID($A20,8,1)+C$1-1),$O$2:$P$12,2,FALSE),""))</f>
        <v>ṠNNṠDNNṠ</v>
      </c>
      <c r="D20" s="4" t="str">
        <f t="shared" si="9"/>
        <v>NDDNPDDN</v>
      </c>
      <c r="E20" s="4" t="str">
        <f t="shared" si="9"/>
        <v>DPPDḾPPD</v>
      </c>
      <c r="F20" s="4" t="str">
        <f t="shared" si="9"/>
        <v>PḾḾPGḾḾP</v>
      </c>
      <c r="G20" s="4" t="str">
        <f t="shared" si="9"/>
        <v>ḾGGḾRGGḾ</v>
      </c>
      <c r="H20" s="4" t="str">
        <f t="shared" si="9"/>
        <v>GRRGSRRG</v>
      </c>
      <c r="I20" s="4" t="str">
        <f t="shared" si="9"/>
        <v>RSSRṆSSR</v>
      </c>
      <c r="J20" s="4" t="str">
        <f t="shared" si="9"/>
        <v>SṆṆSḌṆṆS</v>
      </c>
    </row>
    <row r="22" spans="1:10" x14ac:dyDescent="0.25">
      <c r="A22" t="s">
        <v>94</v>
      </c>
      <c r="B22">
        <v>1</v>
      </c>
    </row>
    <row r="23" spans="1:10" x14ac:dyDescent="0.25">
      <c r="A23">
        <f>B22</f>
        <v>1</v>
      </c>
      <c r="B23" t="s">
        <v>43</v>
      </c>
      <c r="C23" t="str">
        <f t="shared" ref="C23:J23" si="10">CONCATENATE(IFERROR(VLOOKUP(INT(MID($A23,1,1)+C$1-1),$L$2:$M$12,2,FALSE),""),IFERROR(VLOOKUP(INT(MID($A23,2,1)+C$1-1),$L$2:$M$12,2,FALSE),""),IFERROR(VLOOKUP(INT(MID($A23,3,1)+C$1-1),$L$2:$M$12,2,FALSE),""),IFERROR(VLOOKUP(INT(MID($A23,4,1)+C$1-1),$L$2:$M$12,2,FALSE),""),IFERROR(VLOOKUP(INT(MID($A23,5,1)+C$1-1),$L$2:$M$12,2,FALSE),""),IFERROR(VLOOKUP(INT(MID($A23,6,1)+C$1-1),$L$2:$M$12,2,FALSE),""),IFERROR(VLOOKUP(INT(MID($A23,7,1)+C$1-1),$L$2:$M$12,2,FALSE),""),IFERROR(VLOOKUP(INT(MID($A23,8,1)+C$1-1),$L$2:$M$12,2,FALSE),""))</f>
        <v>Ṇ</v>
      </c>
      <c r="D23" t="str">
        <f t="shared" si="10"/>
        <v>R</v>
      </c>
      <c r="E23" t="str">
        <f t="shared" si="10"/>
        <v>G</v>
      </c>
      <c r="F23" t="str">
        <f t="shared" si="10"/>
        <v>Ḿ</v>
      </c>
      <c r="G23" t="str">
        <f t="shared" si="10"/>
        <v>P</v>
      </c>
      <c r="H23" t="str">
        <f t="shared" si="10"/>
        <v>D</v>
      </c>
      <c r="I23" t="str">
        <f t="shared" si="10"/>
        <v>N</v>
      </c>
      <c r="J23" t="str">
        <f t="shared" si="10"/>
        <v>Ṡ</v>
      </c>
    </row>
    <row r="24" spans="1:10" x14ac:dyDescent="0.25">
      <c r="A24">
        <f>A23</f>
        <v>1</v>
      </c>
      <c r="B24" t="s">
        <v>93</v>
      </c>
      <c r="C24" t="str">
        <f t="shared" ref="C24:J24" si="11">CONCATENATE(IFERROR(VLOOKUP(INT(MID($A24,1,1)+C$1-1),$O$2:$P$12,2,FALSE),""),IFERROR(VLOOKUP(INT(MID($A24,2,1)+C$1-1),$O$2:$P$12,2,FALSE),""),IFERROR(VLOOKUP(INT(MID($A24,3,1)+C$1-1),$O$2:$P$12,2,FALSE),""),IFERROR(VLOOKUP(INT(MID($A24,4,1)+C$1-1),$O$2:$P$12,2,FALSE),""),IFERROR(VLOOKUP(INT(MID($A24,5,1)+C$1-1),$O$2:$P$12,2,FALSE),""),IFERROR(VLOOKUP(INT(MID($A24,6,1)+C$1-1),$O$2:$P$12,2,FALSE),""),IFERROR(VLOOKUP(INT(MID($A24,7,1)+C$1-1),$O$2:$P$12,2,FALSE),""),IFERROR(VLOOKUP(INT(MID($A24,8,1)+C$1-1),$O$2:$P$12,2,FALSE),""))</f>
        <v>Ṡ</v>
      </c>
      <c r="D24" t="str">
        <f t="shared" si="11"/>
        <v>N</v>
      </c>
      <c r="E24" t="str">
        <f t="shared" si="11"/>
        <v>D</v>
      </c>
      <c r="F24" t="str">
        <f t="shared" si="11"/>
        <v>P</v>
      </c>
      <c r="G24" t="str">
        <f t="shared" si="11"/>
        <v>Ḿ</v>
      </c>
      <c r="H24" t="str">
        <f t="shared" si="11"/>
        <v>G</v>
      </c>
      <c r="I24" t="str">
        <f t="shared" si="11"/>
        <v>R</v>
      </c>
      <c r="J24" t="str">
        <f t="shared" si="11"/>
        <v>S</v>
      </c>
    </row>
    <row r="26" spans="1:10" x14ac:dyDescent="0.25">
      <c r="A26" t="s">
        <v>94</v>
      </c>
      <c r="B26">
        <v>11</v>
      </c>
    </row>
    <row r="27" spans="1:10" x14ac:dyDescent="0.25">
      <c r="A27">
        <f>B26</f>
        <v>11</v>
      </c>
      <c r="B27" t="s">
        <v>43</v>
      </c>
      <c r="C27" t="str">
        <f t="shared" ref="C27:J27" si="12">CONCATENATE(IFERROR(VLOOKUP(INT(MID($A27,1,1)+C$1-1),$L$2:$M$12,2,FALSE),""),IFERROR(VLOOKUP(INT(MID($A27,2,1)+C$1-1),$L$2:$M$12,2,FALSE),""),IFERROR(VLOOKUP(INT(MID($A27,3,1)+C$1-1),$L$2:$M$12,2,FALSE),""),IFERROR(VLOOKUP(INT(MID($A27,4,1)+C$1-1),$L$2:$M$12,2,FALSE),""),IFERROR(VLOOKUP(INT(MID($A27,5,1)+C$1-1),$L$2:$M$12,2,FALSE),""),IFERROR(VLOOKUP(INT(MID($A27,6,1)+C$1-1),$L$2:$M$12,2,FALSE),""),IFERROR(VLOOKUP(INT(MID($A27,7,1)+C$1-1),$L$2:$M$12,2,FALSE),""),IFERROR(VLOOKUP(INT(MID($A27,8,1)+C$1-1),$L$2:$M$12,2,FALSE),""))</f>
        <v>ṆṆ</v>
      </c>
      <c r="D27" t="str">
        <f t="shared" si="12"/>
        <v>RR</v>
      </c>
      <c r="E27" t="str">
        <f t="shared" si="12"/>
        <v>GG</v>
      </c>
      <c r="F27" t="str">
        <f t="shared" si="12"/>
        <v>ḾḾ</v>
      </c>
      <c r="G27" t="str">
        <f t="shared" si="12"/>
        <v>PP</v>
      </c>
      <c r="H27" t="str">
        <f t="shared" si="12"/>
        <v>DD</v>
      </c>
      <c r="I27" t="str">
        <f t="shared" si="12"/>
        <v>NN</v>
      </c>
      <c r="J27" t="str">
        <f t="shared" si="12"/>
        <v>ṠṠ</v>
      </c>
    </row>
    <row r="28" spans="1:10" x14ac:dyDescent="0.25">
      <c r="A28">
        <f>A27</f>
        <v>11</v>
      </c>
      <c r="B28" t="s">
        <v>93</v>
      </c>
      <c r="C28" t="str">
        <f t="shared" ref="C28:J28" si="13">CONCATENATE(IFERROR(VLOOKUP(INT(MID($A28,1,1)+C$1-1),$O$2:$P$12,2,FALSE),""),IFERROR(VLOOKUP(INT(MID($A28,2,1)+C$1-1),$O$2:$P$12,2,FALSE),""),IFERROR(VLOOKUP(INT(MID($A28,3,1)+C$1-1),$O$2:$P$12,2,FALSE),""),IFERROR(VLOOKUP(INT(MID($A28,4,1)+C$1-1),$O$2:$P$12,2,FALSE),""),IFERROR(VLOOKUP(INT(MID($A28,5,1)+C$1-1),$O$2:$P$12,2,FALSE),""),IFERROR(VLOOKUP(INT(MID($A28,6,1)+C$1-1),$O$2:$P$12,2,FALSE),""),IFERROR(VLOOKUP(INT(MID($A28,7,1)+C$1-1),$O$2:$P$12,2,FALSE),""),IFERROR(VLOOKUP(INT(MID($A28,8,1)+C$1-1),$O$2:$P$12,2,FALSE),""))</f>
        <v>ṠṠ</v>
      </c>
      <c r="D28" t="str">
        <f t="shared" si="13"/>
        <v>NN</v>
      </c>
      <c r="E28" t="str">
        <f t="shared" si="13"/>
        <v>DD</v>
      </c>
      <c r="F28" t="str">
        <f t="shared" si="13"/>
        <v>PP</v>
      </c>
      <c r="G28" t="str">
        <f t="shared" si="13"/>
        <v>ḾḾ</v>
      </c>
      <c r="H28" t="str">
        <f t="shared" si="13"/>
        <v>GG</v>
      </c>
      <c r="I28" t="str">
        <f t="shared" si="13"/>
        <v>RR</v>
      </c>
      <c r="J28" t="str">
        <f t="shared" si="13"/>
        <v>SS</v>
      </c>
    </row>
    <row r="30" spans="1:10" x14ac:dyDescent="0.25">
      <c r="A30" t="s">
        <v>94</v>
      </c>
      <c r="B30">
        <v>1111</v>
      </c>
    </row>
    <row r="31" spans="1:10" x14ac:dyDescent="0.25">
      <c r="A31">
        <f>B30</f>
        <v>1111</v>
      </c>
      <c r="B31" t="s">
        <v>43</v>
      </c>
      <c r="C31" t="str">
        <f t="shared" ref="C31:J31" si="14">CONCATENATE(IFERROR(VLOOKUP(INT(MID($A31,1,1)+C$1-1),$L$2:$M$12,2,FALSE),""),IFERROR(VLOOKUP(INT(MID($A31,2,1)+C$1-1),$L$2:$M$12,2,FALSE),""),IFERROR(VLOOKUP(INT(MID($A31,3,1)+C$1-1),$L$2:$M$12,2,FALSE),""),IFERROR(VLOOKUP(INT(MID($A31,4,1)+C$1-1),$L$2:$M$12,2,FALSE),""),IFERROR(VLOOKUP(INT(MID($A31,5,1)+C$1-1),$L$2:$M$12,2,FALSE),""),IFERROR(VLOOKUP(INT(MID($A31,6,1)+C$1-1),$L$2:$M$12,2,FALSE),""),IFERROR(VLOOKUP(INT(MID($A31,7,1)+C$1-1),$L$2:$M$12,2,FALSE),""),IFERROR(VLOOKUP(INT(MID($A31,8,1)+C$1-1),$L$2:$M$12,2,FALSE),""))</f>
        <v>ṆṆṆṆ</v>
      </c>
      <c r="D31" t="str">
        <f t="shared" si="14"/>
        <v>RRRR</v>
      </c>
      <c r="E31" t="str">
        <f t="shared" si="14"/>
        <v>GGGG</v>
      </c>
      <c r="F31" t="str">
        <f t="shared" si="14"/>
        <v>ḾḾḾḾ</v>
      </c>
      <c r="G31" t="str">
        <f t="shared" si="14"/>
        <v>PPPP</v>
      </c>
      <c r="H31" t="str">
        <f t="shared" si="14"/>
        <v>DDDD</v>
      </c>
      <c r="I31" t="str">
        <f t="shared" si="14"/>
        <v>NNNN</v>
      </c>
      <c r="J31" t="str">
        <f t="shared" si="14"/>
        <v>ṠṠṠṠ</v>
      </c>
    </row>
    <row r="32" spans="1:10" x14ac:dyDescent="0.25">
      <c r="A32">
        <f>A31</f>
        <v>1111</v>
      </c>
      <c r="B32" t="s">
        <v>93</v>
      </c>
      <c r="C32" t="str">
        <f t="shared" ref="C32:J32" si="15">CONCATENATE(IFERROR(VLOOKUP(INT(MID($A32,1,1)+C$1-1),$O$2:$P$12,2,FALSE),""),IFERROR(VLOOKUP(INT(MID($A32,2,1)+C$1-1),$O$2:$P$12,2,FALSE),""),IFERROR(VLOOKUP(INT(MID($A32,3,1)+C$1-1),$O$2:$P$12,2,FALSE),""),IFERROR(VLOOKUP(INT(MID($A32,4,1)+C$1-1),$O$2:$P$12,2,FALSE),""),IFERROR(VLOOKUP(INT(MID($A32,5,1)+C$1-1),$O$2:$P$12,2,FALSE),""),IFERROR(VLOOKUP(INT(MID($A32,6,1)+C$1-1),$O$2:$P$12,2,FALSE),""),IFERROR(VLOOKUP(INT(MID($A32,7,1)+C$1-1),$O$2:$P$12,2,FALSE),""),IFERROR(VLOOKUP(INT(MID($A32,8,1)+C$1-1),$O$2:$P$12,2,FALSE),""))</f>
        <v>ṠṠṠṠ</v>
      </c>
      <c r="D32" t="str">
        <f t="shared" si="15"/>
        <v>NNNN</v>
      </c>
      <c r="E32" t="str">
        <f t="shared" si="15"/>
        <v>DDDD</v>
      </c>
      <c r="F32" t="str">
        <f t="shared" si="15"/>
        <v>PPPP</v>
      </c>
      <c r="G32" t="str">
        <f t="shared" si="15"/>
        <v>ḾḾḾḾ</v>
      </c>
      <c r="H32" t="str">
        <f t="shared" si="15"/>
        <v>GGGG</v>
      </c>
      <c r="I32" t="str">
        <f t="shared" si="15"/>
        <v>RRRR</v>
      </c>
      <c r="J32" t="str">
        <f t="shared" si="15"/>
        <v>SSSS</v>
      </c>
    </row>
    <row r="34" spans="1:10" x14ac:dyDescent="0.25">
      <c r="A34" t="s">
        <v>94</v>
      </c>
      <c r="B34">
        <v>1211</v>
      </c>
    </row>
    <row r="35" spans="1:10" x14ac:dyDescent="0.25">
      <c r="A35">
        <f>B34</f>
        <v>1211</v>
      </c>
      <c r="B35" t="s">
        <v>43</v>
      </c>
      <c r="C35" t="str">
        <f t="shared" ref="C35:J35" si="16">CONCATENATE(IFERROR(VLOOKUP(INT(MID($A35,1,1)+C$1-1),$L$2:$M$12,2,FALSE),""),IFERROR(VLOOKUP(INT(MID($A35,2,1)+C$1-1),$L$2:$M$12,2,FALSE),""),IFERROR(VLOOKUP(INT(MID($A35,3,1)+C$1-1),$L$2:$M$12,2,FALSE),""),IFERROR(VLOOKUP(INT(MID($A35,4,1)+C$1-1),$L$2:$M$12,2,FALSE),""),IFERROR(VLOOKUP(INT(MID($A35,5,1)+C$1-1),$L$2:$M$12,2,FALSE),""),IFERROR(VLOOKUP(INT(MID($A35,6,1)+C$1-1),$L$2:$M$12,2,FALSE),""),IFERROR(VLOOKUP(INT(MID($A35,7,1)+C$1-1),$L$2:$M$12,2,FALSE),""),IFERROR(VLOOKUP(INT(MID($A35,8,1)+C$1-1),$L$2:$M$12,2,FALSE),""))</f>
        <v>ṆRṆṆ</v>
      </c>
      <c r="D35" t="str">
        <f t="shared" si="16"/>
        <v>RGRR</v>
      </c>
      <c r="E35" t="str">
        <f t="shared" si="16"/>
        <v>GḾGG</v>
      </c>
      <c r="F35" t="str">
        <f t="shared" si="16"/>
        <v>ḾPḾḾ</v>
      </c>
      <c r="G35" t="str">
        <f t="shared" si="16"/>
        <v>PDPP</v>
      </c>
      <c r="H35" t="str">
        <f t="shared" si="16"/>
        <v>DNDD</v>
      </c>
      <c r="I35" t="str">
        <f t="shared" si="16"/>
        <v>NṠNN</v>
      </c>
      <c r="J35" t="str">
        <f t="shared" si="16"/>
        <v>ṠṘṠṠ</v>
      </c>
    </row>
    <row r="36" spans="1:10" x14ac:dyDescent="0.25">
      <c r="A36">
        <f>A35</f>
        <v>1211</v>
      </c>
      <c r="B36" t="s">
        <v>93</v>
      </c>
      <c r="C36" t="str">
        <f t="shared" ref="C36:J36" si="17">CONCATENATE(IFERROR(VLOOKUP(INT(MID($A36,1,1)+C$1-1),$O$2:$P$12,2,FALSE),""),IFERROR(VLOOKUP(INT(MID($A36,2,1)+C$1-1),$O$2:$P$12,2,FALSE),""),IFERROR(VLOOKUP(INT(MID($A36,3,1)+C$1-1),$O$2:$P$12,2,FALSE),""),IFERROR(VLOOKUP(INT(MID($A36,4,1)+C$1-1),$O$2:$P$12,2,FALSE),""),IFERROR(VLOOKUP(INT(MID($A36,5,1)+C$1-1),$O$2:$P$12,2,FALSE),""),IFERROR(VLOOKUP(INT(MID($A36,6,1)+C$1-1),$O$2:$P$12,2,FALSE),""),IFERROR(VLOOKUP(INT(MID($A36,7,1)+C$1-1),$O$2:$P$12,2,FALSE),""),IFERROR(VLOOKUP(INT(MID($A36,8,1)+C$1-1),$O$2:$P$12,2,FALSE),""))</f>
        <v>ṠNṠṠ</v>
      </c>
      <c r="D36" t="str">
        <f t="shared" si="17"/>
        <v>NDNN</v>
      </c>
      <c r="E36" t="str">
        <f t="shared" si="17"/>
        <v>DPDD</v>
      </c>
      <c r="F36" t="str">
        <f t="shared" si="17"/>
        <v>PḾPP</v>
      </c>
      <c r="G36" t="str">
        <f t="shared" si="17"/>
        <v>ḾGḾḾ</v>
      </c>
      <c r="H36" t="str">
        <f t="shared" si="17"/>
        <v>GRGG</v>
      </c>
      <c r="I36" t="str">
        <f t="shared" si="17"/>
        <v>RSRR</v>
      </c>
      <c r="J36" t="str">
        <f t="shared" si="17"/>
        <v>SṆSS</v>
      </c>
    </row>
    <row r="38" spans="1:10" x14ac:dyDescent="0.25">
      <c r="A38" t="s">
        <v>94</v>
      </c>
      <c r="B38">
        <v>1221</v>
      </c>
    </row>
    <row r="39" spans="1:10" x14ac:dyDescent="0.25">
      <c r="A39">
        <f>B38</f>
        <v>1221</v>
      </c>
      <c r="B39" t="s">
        <v>43</v>
      </c>
      <c r="C39" t="str">
        <f t="shared" ref="C39:J39" si="18">CONCATENATE(IFERROR(VLOOKUP(INT(MID($A39,1,1)+C$1-1),$L$2:$M$12,2,FALSE),""),IFERROR(VLOOKUP(INT(MID($A39,2,1)+C$1-1),$L$2:$M$12,2,FALSE),""),IFERROR(VLOOKUP(INT(MID($A39,3,1)+C$1-1),$L$2:$M$12,2,FALSE),""),IFERROR(VLOOKUP(INT(MID($A39,4,1)+C$1-1),$L$2:$M$12,2,FALSE),""),IFERROR(VLOOKUP(INT(MID($A39,5,1)+C$1-1),$L$2:$M$12,2,FALSE),""),IFERROR(VLOOKUP(INT(MID($A39,6,1)+C$1-1),$L$2:$M$12,2,FALSE),""),IFERROR(VLOOKUP(INT(MID($A39,7,1)+C$1-1),$L$2:$M$12,2,FALSE),""),IFERROR(VLOOKUP(INT(MID($A39,8,1)+C$1-1),$L$2:$M$12,2,FALSE),""))</f>
        <v>ṆRRṆ</v>
      </c>
      <c r="D39" t="str">
        <f t="shared" si="18"/>
        <v>RGGR</v>
      </c>
      <c r="E39" t="str">
        <f t="shared" si="18"/>
        <v>GḾḾG</v>
      </c>
      <c r="F39" t="str">
        <f t="shared" si="18"/>
        <v>ḾPPḾ</v>
      </c>
      <c r="G39" t="str">
        <f t="shared" si="18"/>
        <v>PDDP</v>
      </c>
      <c r="H39" t="str">
        <f t="shared" si="18"/>
        <v>DNND</v>
      </c>
      <c r="I39" t="str">
        <f t="shared" si="18"/>
        <v>NṠṠN</v>
      </c>
      <c r="J39" t="str">
        <f t="shared" si="18"/>
        <v>ṠṘṘṠ</v>
      </c>
    </row>
    <row r="40" spans="1:10" x14ac:dyDescent="0.25">
      <c r="A40">
        <f>A39</f>
        <v>1221</v>
      </c>
      <c r="B40" t="s">
        <v>93</v>
      </c>
      <c r="C40" t="str">
        <f t="shared" ref="C40:J40" si="19">CONCATENATE(IFERROR(VLOOKUP(INT(MID($A40,1,1)+C$1-1),$O$2:$P$12,2,FALSE),""),IFERROR(VLOOKUP(INT(MID($A40,2,1)+C$1-1),$O$2:$P$12,2,FALSE),""),IFERROR(VLOOKUP(INT(MID($A40,3,1)+C$1-1),$O$2:$P$12,2,FALSE),""),IFERROR(VLOOKUP(INT(MID($A40,4,1)+C$1-1),$O$2:$P$12,2,FALSE),""),IFERROR(VLOOKUP(INT(MID($A40,5,1)+C$1-1),$O$2:$P$12,2,FALSE),""),IFERROR(VLOOKUP(INT(MID($A40,6,1)+C$1-1),$O$2:$P$12,2,FALSE),""),IFERROR(VLOOKUP(INT(MID($A40,7,1)+C$1-1),$O$2:$P$12,2,FALSE),""),IFERROR(VLOOKUP(INT(MID($A40,8,1)+C$1-1),$O$2:$P$12,2,FALSE),""))</f>
        <v>ṠNNṠ</v>
      </c>
      <c r="D40" t="str">
        <f t="shared" si="19"/>
        <v>NDDN</v>
      </c>
      <c r="E40" t="str">
        <f t="shared" si="19"/>
        <v>DPPD</v>
      </c>
      <c r="F40" t="str">
        <f t="shared" si="19"/>
        <v>PḾḾP</v>
      </c>
      <c r="G40" t="str">
        <f t="shared" si="19"/>
        <v>ḾGGḾ</v>
      </c>
      <c r="H40" t="str">
        <f t="shared" si="19"/>
        <v>GRRG</v>
      </c>
      <c r="I40" t="str">
        <f t="shared" si="19"/>
        <v>RSSR</v>
      </c>
      <c r="J40" t="str">
        <f t="shared" si="19"/>
        <v>SṆṆS</v>
      </c>
    </row>
    <row r="42" spans="1:10" x14ac:dyDescent="0.25">
      <c r="A42" t="s">
        <v>94</v>
      </c>
      <c r="B42">
        <v>1321</v>
      </c>
    </row>
    <row r="43" spans="1:10" x14ac:dyDescent="0.25">
      <c r="A43">
        <f>B42</f>
        <v>1321</v>
      </c>
      <c r="B43" t="s">
        <v>43</v>
      </c>
      <c r="C43" t="str">
        <f t="shared" ref="C43:J43" si="20">CONCATENATE(IFERROR(VLOOKUP(INT(MID($A43,1,1)+C$1-1),$L$2:$M$12,2,FALSE),""),IFERROR(VLOOKUP(INT(MID($A43,2,1)+C$1-1),$L$2:$M$12,2,FALSE),""),IFERROR(VLOOKUP(INT(MID($A43,3,1)+C$1-1),$L$2:$M$12,2,FALSE),""),IFERROR(VLOOKUP(INT(MID($A43,4,1)+C$1-1),$L$2:$M$12,2,FALSE),""),IFERROR(VLOOKUP(INT(MID($A43,5,1)+C$1-1),$L$2:$M$12,2,FALSE),""),IFERROR(VLOOKUP(INT(MID($A43,6,1)+C$1-1),$L$2:$M$12,2,FALSE),""),IFERROR(VLOOKUP(INT(MID($A43,7,1)+C$1-1),$L$2:$M$12,2,FALSE),""),IFERROR(VLOOKUP(INT(MID($A43,8,1)+C$1-1),$L$2:$M$12,2,FALSE),""))</f>
        <v>ṆGRṆ</v>
      </c>
      <c r="D43" t="str">
        <f t="shared" si="20"/>
        <v>RḾGR</v>
      </c>
      <c r="E43" t="str">
        <f t="shared" si="20"/>
        <v>GPḾG</v>
      </c>
      <c r="F43" t="str">
        <f t="shared" si="20"/>
        <v>ḾDPḾ</v>
      </c>
      <c r="G43" t="str">
        <f t="shared" si="20"/>
        <v>PNDP</v>
      </c>
      <c r="H43" t="str">
        <f t="shared" si="20"/>
        <v>DṠND</v>
      </c>
      <c r="I43" t="str">
        <f t="shared" si="20"/>
        <v>NṘṠN</v>
      </c>
      <c r="J43" t="str">
        <f t="shared" si="20"/>
        <v>ṠĠṘṠ</v>
      </c>
    </row>
    <row r="44" spans="1:10" x14ac:dyDescent="0.25">
      <c r="A44">
        <f>A43</f>
        <v>1321</v>
      </c>
      <c r="B44" t="s">
        <v>93</v>
      </c>
      <c r="C44" t="str">
        <f t="shared" ref="C44:J44" si="21">CONCATENATE(IFERROR(VLOOKUP(INT(MID($A44,1,1)+C$1-1),$O$2:$P$12,2,FALSE),""),IFERROR(VLOOKUP(INT(MID($A44,2,1)+C$1-1),$O$2:$P$12,2,FALSE),""),IFERROR(VLOOKUP(INT(MID($A44,3,1)+C$1-1),$O$2:$P$12,2,FALSE),""),IFERROR(VLOOKUP(INT(MID($A44,4,1)+C$1-1),$O$2:$P$12,2,FALSE),""),IFERROR(VLOOKUP(INT(MID($A44,5,1)+C$1-1),$O$2:$P$12,2,FALSE),""),IFERROR(VLOOKUP(INT(MID($A44,6,1)+C$1-1),$O$2:$P$12,2,FALSE),""),IFERROR(VLOOKUP(INT(MID($A44,7,1)+C$1-1),$O$2:$P$12,2,FALSE),""),IFERROR(VLOOKUP(INT(MID($A44,8,1)+C$1-1),$O$2:$P$12,2,FALSE),""))</f>
        <v>ṠDNṠ</v>
      </c>
      <c r="D44" t="str">
        <f t="shared" si="21"/>
        <v>NPDN</v>
      </c>
      <c r="E44" t="str">
        <f t="shared" si="21"/>
        <v>DḾPD</v>
      </c>
      <c r="F44" t="str">
        <f t="shared" si="21"/>
        <v>PGḾP</v>
      </c>
      <c r="G44" t="str">
        <f t="shared" si="21"/>
        <v>ḾRGḾ</v>
      </c>
      <c r="H44" t="str">
        <f t="shared" si="21"/>
        <v>GSRG</v>
      </c>
      <c r="I44" t="str">
        <f t="shared" si="21"/>
        <v>RṆSR</v>
      </c>
      <c r="J44" t="str">
        <f t="shared" si="21"/>
        <v>SḌṆS</v>
      </c>
    </row>
    <row r="46" spans="1:10" x14ac:dyDescent="0.25">
      <c r="A46" t="s">
        <v>94</v>
      </c>
      <c r="B46">
        <v>1213</v>
      </c>
    </row>
    <row r="47" spans="1:10" x14ac:dyDescent="0.25">
      <c r="A47">
        <f>B46</f>
        <v>1213</v>
      </c>
      <c r="B47" t="s">
        <v>43</v>
      </c>
      <c r="C47" t="str">
        <f t="shared" ref="C47:J47" si="22">CONCATENATE(IFERROR(VLOOKUP(INT(MID($A47,1,1)+C$1-1),$L$2:$M$12,2,FALSE),""),IFERROR(VLOOKUP(INT(MID($A47,2,1)+C$1-1),$L$2:$M$12,2,FALSE),""),IFERROR(VLOOKUP(INT(MID($A47,3,1)+C$1-1),$L$2:$M$12,2,FALSE),""),IFERROR(VLOOKUP(INT(MID($A47,4,1)+C$1-1),$L$2:$M$12,2,FALSE),""),IFERROR(VLOOKUP(INT(MID($A47,5,1)+C$1-1),$L$2:$M$12,2,FALSE),""),IFERROR(VLOOKUP(INT(MID($A47,6,1)+C$1-1),$L$2:$M$12,2,FALSE),""),IFERROR(VLOOKUP(INT(MID($A47,7,1)+C$1-1),$L$2:$M$12,2,FALSE),""),IFERROR(VLOOKUP(INT(MID($A47,8,1)+C$1-1),$L$2:$M$12,2,FALSE),""))</f>
        <v>ṆRṆG</v>
      </c>
      <c r="D47" t="str">
        <f t="shared" si="22"/>
        <v>RGRḾ</v>
      </c>
      <c r="E47" t="str">
        <f t="shared" si="22"/>
        <v>GḾGP</v>
      </c>
      <c r="F47" t="str">
        <f t="shared" si="22"/>
        <v>ḾPḾD</v>
      </c>
      <c r="G47" t="str">
        <f t="shared" si="22"/>
        <v>PDPN</v>
      </c>
      <c r="H47" t="str">
        <f t="shared" si="22"/>
        <v>DNDṠ</v>
      </c>
      <c r="I47" t="str">
        <f t="shared" si="22"/>
        <v>NṠNṘ</v>
      </c>
      <c r="J47" t="str">
        <f t="shared" si="22"/>
        <v>ṠṘṠĠ</v>
      </c>
    </row>
    <row r="48" spans="1:10" x14ac:dyDescent="0.25">
      <c r="A48">
        <f>A47</f>
        <v>1213</v>
      </c>
      <c r="B48" t="s">
        <v>93</v>
      </c>
      <c r="C48" t="str">
        <f t="shared" ref="C48:J48" si="23">CONCATENATE(IFERROR(VLOOKUP(INT(MID($A48,1,1)+C$1-1),$O$2:$P$12,2,FALSE),""),IFERROR(VLOOKUP(INT(MID($A48,2,1)+C$1-1),$O$2:$P$12,2,FALSE),""),IFERROR(VLOOKUP(INT(MID($A48,3,1)+C$1-1),$O$2:$P$12,2,FALSE),""),IFERROR(VLOOKUP(INT(MID($A48,4,1)+C$1-1),$O$2:$P$12,2,FALSE),""),IFERROR(VLOOKUP(INT(MID($A48,5,1)+C$1-1),$O$2:$P$12,2,FALSE),""),IFERROR(VLOOKUP(INT(MID($A48,6,1)+C$1-1),$O$2:$P$12,2,FALSE),""),IFERROR(VLOOKUP(INT(MID($A48,7,1)+C$1-1),$O$2:$P$12,2,FALSE),""),IFERROR(VLOOKUP(INT(MID($A48,8,1)+C$1-1),$O$2:$P$12,2,FALSE),""))</f>
        <v>ṠNṠD</v>
      </c>
      <c r="D48" t="str">
        <f t="shared" si="23"/>
        <v>NDNP</v>
      </c>
      <c r="E48" t="str">
        <f t="shared" si="23"/>
        <v>DPDḾ</v>
      </c>
      <c r="F48" t="str">
        <f t="shared" si="23"/>
        <v>PḾPG</v>
      </c>
      <c r="G48" t="str">
        <f t="shared" si="23"/>
        <v>ḾGḾR</v>
      </c>
      <c r="H48" t="str">
        <f t="shared" si="23"/>
        <v>GRGS</v>
      </c>
      <c r="I48" t="str">
        <f t="shared" si="23"/>
        <v>RSRṆ</v>
      </c>
      <c r="J48" t="str">
        <f t="shared" si="23"/>
        <v>SṆSḌ</v>
      </c>
    </row>
    <row r="50" spans="1:10" x14ac:dyDescent="0.25">
      <c r="A50" t="s">
        <v>94</v>
      </c>
      <c r="B50">
        <v>1231</v>
      </c>
    </row>
    <row r="51" spans="1:10" x14ac:dyDescent="0.25">
      <c r="A51">
        <f>B50</f>
        <v>1231</v>
      </c>
      <c r="B51" t="s">
        <v>43</v>
      </c>
      <c r="C51" t="str">
        <f t="shared" ref="C51:J51" si="24">CONCATENATE(IFERROR(VLOOKUP(INT(MID($A51,1,1)+C$1-1),$L$2:$M$12,2,FALSE),""),IFERROR(VLOOKUP(INT(MID($A51,2,1)+C$1-1),$L$2:$M$12,2,FALSE),""),IFERROR(VLOOKUP(INT(MID($A51,3,1)+C$1-1),$L$2:$M$12,2,FALSE),""),IFERROR(VLOOKUP(INT(MID($A51,4,1)+C$1-1),$L$2:$M$12,2,FALSE),""),IFERROR(VLOOKUP(INT(MID($A51,5,1)+C$1-1),$L$2:$M$12,2,FALSE),""),IFERROR(VLOOKUP(INT(MID($A51,6,1)+C$1-1),$L$2:$M$12,2,FALSE),""),IFERROR(VLOOKUP(INT(MID($A51,7,1)+C$1-1),$L$2:$M$12,2,FALSE),""),IFERROR(VLOOKUP(INT(MID($A51,8,1)+C$1-1),$L$2:$M$12,2,FALSE),""))</f>
        <v>ṆRGṆ</v>
      </c>
      <c r="D51" t="str">
        <f t="shared" si="24"/>
        <v>RGḾR</v>
      </c>
      <c r="E51" t="str">
        <f t="shared" si="24"/>
        <v>GḾPG</v>
      </c>
      <c r="F51" t="str">
        <f t="shared" si="24"/>
        <v>ḾPDḾ</v>
      </c>
      <c r="G51" t="str">
        <f t="shared" si="24"/>
        <v>PDNP</v>
      </c>
      <c r="H51" t="str">
        <f t="shared" si="24"/>
        <v>DNṠD</v>
      </c>
      <c r="I51" t="str">
        <f t="shared" si="24"/>
        <v>NṠṘN</v>
      </c>
      <c r="J51" t="str">
        <f t="shared" si="24"/>
        <v>ṠṘĠṠ</v>
      </c>
    </row>
    <row r="52" spans="1:10" x14ac:dyDescent="0.25">
      <c r="A52">
        <f>A51</f>
        <v>1231</v>
      </c>
      <c r="B52" t="s">
        <v>93</v>
      </c>
      <c r="C52" t="str">
        <f t="shared" ref="C52:J52" si="25">CONCATENATE(IFERROR(VLOOKUP(INT(MID($A52,1,1)+C$1-1),$O$2:$P$12,2,FALSE),""),IFERROR(VLOOKUP(INT(MID($A52,2,1)+C$1-1),$O$2:$P$12,2,FALSE),""),IFERROR(VLOOKUP(INT(MID($A52,3,1)+C$1-1),$O$2:$P$12,2,FALSE),""),IFERROR(VLOOKUP(INT(MID($A52,4,1)+C$1-1),$O$2:$P$12,2,FALSE),""),IFERROR(VLOOKUP(INT(MID($A52,5,1)+C$1-1),$O$2:$P$12,2,FALSE),""),IFERROR(VLOOKUP(INT(MID($A52,6,1)+C$1-1),$O$2:$P$12,2,FALSE),""),IFERROR(VLOOKUP(INT(MID($A52,7,1)+C$1-1),$O$2:$P$12,2,FALSE),""),IFERROR(VLOOKUP(INT(MID($A52,8,1)+C$1-1),$O$2:$P$12,2,FALSE),""))</f>
        <v>ṠNDṠ</v>
      </c>
      <c r="D52" t="str">
        <f t="shared" si="25"/>
        <v>NDPN</v>
      </c>
      <c r="E52" t="str">
        <f t="shared" si="25"/>
        <v>DPḾD</v>
      </c>
      <c r="F52" t="str">
        <f t="shared" si="25"/>
        <v>PḾGP</v>
      </c>
      <c r="G52" t="str">
        <f t="shared" si="25"/>
        <v>ḾGRḾ</v>
      </c>
      <c r="H52" t="str">
        <f t="shared" si="25"/>
        <v>GRSG</v>
      </c>
      <c r="I52" t="str">
        <f t="shared" si="25"/>
        <v>RSṆR</v>
      </c>
      <c r="J52" t="str">
        <f t="shared" si="25"/>
        <v>SṆḌS</v>
      </c>
    </row>
    <row r="54" spans="1:10" x14ac:dyDescent="0.25">
      <c r="A54" t="s">
        <v>94</v>
      </c>
      <c r="B54">
        <v>1234</v>
      </c>
    </row>
    <row r="55" spans="1:10" x14ac:dyDescent="0.25">
      <c r="A55">
        <f>B54</f>
        <v>1234</v>
      </c>
      <c r="B55" t="s">
        <v>43</v>
      </c>
      <c r="C55" t="str">
        <f t="shared" ref="C55:J55" si="26">CONCATENATE(IFERROR(VLOOKUP(INT(MID($A55,1,1)+C$1-1),$L$2:$M$12,2,FALSE),""),IFERROR(VLOOKUP(INT(MID($A55,2,1)+C$1-1),$L$2:$M$12,2,FALSE),""),IFERROR(VLOOKUP(INT(MID($A55,3,1)+C$1-1),$L$2:$M$12,2,FALSE),""),IFERROR(VLOOKUP(INT(MID($A55,4,1)+C$1-1),$L$2:$M$12,2,FALSE),""),IFERROR(VLOOKUP(INT(MID($A55,5,1)+C$1-1),$L$2:$M$12,2,FALSE),""),IFERROR(VLOOKUP(INT(MID($A55,6,1)+C$1-1),$L$2:$M$12,2,FALSE),""),IFERROR(VLOOKUP(INT(MID($A55,7,1)+C$1-1),$L$2:$M$12,2,FALSE),""),IFERROR(VLOOKUP(INT(MID($A55,8,1)+C$1-1),$L$2:$M$12,2,FALSE),""))</f>
        <v>ṆRGḾ</v>
      </c>
      <c r="D55" t="str">
        <f t="shared" si="26"/>
        <v>RGḾP</v>
      </c>
      <c r="E55" t="str">
        <f t="shared" si="26"/>
        <v>GḾPD</v>
      </c>
      <c r="F55" t="str">
        <f t="shared" si="26"/>
        <v>ḾPDN</v>
      </c>
      <c r="G55" t="str">
        <f t="shared" si="26"/>
        <v>PDNṠ</v>
      </c>
      <c r="H55" t="str">
        <f t="shared" si="26"/>
        <v>DNṠṘ</v>
      </c>
      <c r="I55" t="str">
        <f t="shared" si="26"/>
        <v>NṠṘĠ</v>
      </c>
      <c r="J55" t="str">
        <f t="shared" si="26"/>
        <v>ṠṘĠḾ̇</v>
      </c>
    </row>
    <row r="56" spans="1:10" x14ac:dyDescent="0.25">
      <c r="A56">
        <f>A55</f>
        <v>1234</v>
      </c>
      <c r="B56" t="s">
        <v>93</v>
      </c>
      <c r="C56" t="str">
        <f t="shared" ref="C56:J56" si="27">CONCATENATE(IFERROR(VLOOKUP(INT(MID($A56,1,1)+C$1-1),$O$2:$P$12,2,FALSE),""),IFERROR(VLOOKUP(INT(MID($A56,2,1)+C$1-1),$O$2:$P$12,2,FALSE),""),IFERROR(VLOOKUP(INT(MID($A56,3,1)+C$1-1),$O$2:$P$12,2,FALSE),""),IFERROR(VLOOKUP(INT(MID($A56,4,1)+C$1-1),$O$2:$P$12,2,FALSE),""),IFERROR(VLOOKUP(INT(MID($A56,5,1)+C$1-1),$O$2:$P$12,2,FALSE),""),IFERROR(VLOOKUP(INT(MID($A56,6,1)+C$1-1),$O$2:$P$12,2,FALSE),""),IFERROR(VLOOKUP(INT(MID($A56,7,1)+C$1-1),$O$2:$P$12,2,FALSE),""),IFERROR(VLOOKUP(INT(MID($A56,8,1)+C$1-1),$O$2:$P$12,2,FALSE),""))</f>
        <v>ṠNDP</v>
      </c>
      <c r="D56" t="str">
        <f t="shared" si="27"/>
        <v>NDPḾ</v>
      </c>
      <c r="E56" t="str">
        <f t="shared" si="27"/>
        <v>DPḾG</v>
      </c>
      <c r="F56" t="str">
        <f t="shared" si="27"/>
        <v>PḾGR</v>
      </c>
      <c r="G56" t="str">
        <f t="shared" si="27"/>
        <v>ḾGRS</v>
      </c>
      <c r="H56" t="str">
        <f t="shared" si="27"/>
        <v>GRSṆ</v>
      </c>
      <c r="I56" t="str">
        <f t="shared" si="27"/>
        <v>RSṆḌ</v>
      </c>
      <c r="J56" t="str">
        <f t="shared" si="27"/>
        <v>SṆḌP̣</v>
      </c>
    </row>
    <row r="58" spans="1:10" x14ac:dyDescent="0.25">
      <c r="A58" t="s">
        <v>94</v>
      </c>
      <c r="B58">
        <v>12313321</v>
      </c>
    </row>
    <row r="59" spans="1:10" x14ac:dyDescent="0.25">
      <c r="A59">
        <f>B58</f>
        <v>12313321</v>
      </c>
      <c r="B59" t="s">
        <v>43</v>
      </c>
      <c r="C59" t="str">
        <f t="shared" ref="C59:J59" si="28">CONCATENATE(IFERROR(VLOOKUP(INT(MID($A59,1,1)+C$1-1),$L$2:$M$12,2,FALSE),""),IFERROR(VLOOKUP(INT(MID($A59,2,1)+C$1-1),$L$2:$M$12,2,FALSE),""),IFERROR(VLOOKUP(INT(MID($A59,3,1)+C$1-1),$L$2:$M$12,2,FALSE),""),IFERROR(VLOOKUP(INT(MID($A59,4,1)+C$1-1),$L$2:$M$12,2,FALSE),""),IFERROR(VLOOKUP(INT(MID($A59,5,1)+C$1-1),$L$2:$M$12,2,FALSE),""),IFERROR(VLOOKUP(INT(MID($A59,6,1)+C$1-1),$L$2:$M$12,2,FALSE),""),IFERROR(VLOOKUP(INT(MID($A59,7,1)+C$1-1),$L$2:$M$12,2,FALSE),""),IFERROR(VLOOKUP(INT(MID($A59,8,1)+C$1-1),$L$2:$M$12,2,FALSE),""))</f>
        <v>ṆRGṆGGRṆ</v>
      </c>
      <c r="D59" t="str">
        <f t="shared" si="28"/>
        <v>RGḾRḾḾGR</v>
      </c>
      <c r="E59" t="str">
        <f t="shared" si="28"/>
        <v>GḾPGPPḾG</v>
      </c>
      <c r="F59" t="str">
        <f t="shared" si="28"/>
        <v>ḾPDḾDDPḾ</v>
      </c>
      <c r="G59" t="str">
        <f t="shared" si="28"/>
        <v>PDNPNNDP</v>
      </c>
      <c r="H59" t="str">
        <f t="shared" si="28"/>
        <v>DNṠDṠṠND</v>
      </c>
      <c r="I59" t="str">
        <f t="shared" si="28"/>
        <v>NṠṘNṘṘṠN</v>
      </c>
      <c r="J59" t="str">
        <f t="shared" si="28"/>
        <v>ṠṘĠṠĠĠṘṠ</v>
      </c>
    </row>
    <row r="60" spans="1:10" x14ac:dyDescent="0.25">
      <c r="A60">
        <f>A59</f>
        <v>12313321</v>
      </c>
      <c r="B60" t="s">
        <v>93</v>
      </c>
      <c r="C60" t="str">
        <f t="shared" ref="C60:J60" si="29">CONCATENATE(IFERROR(VLOOKUP(INT(MID($A60,1,1)+C$1-1),$O$2:$P$12,2,FALSE),""),IFERROR(VLOOKUP(INT(MID($A60,2,1)+C$1-1),$O$2:$P$12,2,FALSE),""),IFERROR(VLOOKUP(INT(MID($A60,3,1)+C$1-1),$O$2:$P$12,2,FALSE),""),IFERROR(VLOOKUP(INT(MID($A60,4,1)+C$1-1),$O$2:$P$12,2,FALSE),""),IFERROR(VLOOKUP(INT(MID($A60,5,1)+C$1-1),$O$2:$P$12,2,FALSE),""),IFERROR(VLOOKUP(INT(MID($A60,6,1)+C$1-1),$O$2:$P$12,2,FALSE),""),IFERROR(VLOOKUP(INT(MID($A60,7,1)+C$1-1),$O$2:$P$12,2,FALSE),""),IFERROR(VLOOKUP(INT(MID($A60,8,1)+C$1-1),$O$2:$P$12,2,FALSE),""))</f>
        <v>ṠNDṠDDNṠ</v>
      </c>
      <c r="D60" t="str">
        <f t="shared" si="29"/>
        <v>NDPNPPDN</v>
      </c>
      <c r="E60" t="str">
        <f t="shared" si="29"/>
        <v>DPḾDḾḾPD</v>
      </c>
      <c r="F60" t="str">
        <f t="shared" si="29"/>
        <v>PḾGPGGḾP</v>
      </c>
      <c r="G60" t="str">
        <f t="shared" si="29"/>
        <v>ḾGRḾRRGḾ</v>
      </c>
      <c r="H60" t="str">
        <f t="shared" si="29"/>
        <v>GRSGSSRG</v>
      </c>
      <c r="I60" t="str">
        <f t="shared" si="29"/>
        <v>RSṆRṆṆSR</v>
      </c>
      <c r="J60" t="str">
        <f t="shared" si="29"/>
        <v>SṆḌSḌḌṆS</v>
      </c>
    </row>
    <row r="62" spans="1:10" x14ac:dyDescent="0.25">
      <c r="A62" t="s">
        <v>94</v>
      </c>
      <c r="B62">
        <v>13231211</v>
      </c>
    </row>
    <row r="63" spans="1:10" x14ac:dyDescent="0.25">
      <c r="A63">
        <f>B62</f>
        <v>13231211</v>
      </c>
      <c r="B63" t="s">
        <v>43</v>
      </c>
      <c r="C63" t="str">
        <f t="shared" ref="C63:J63" si="30">CONCATENATE(IFERROR(VLOOKUP(INT(MID($A63,1,1)+C$1-1),$L$2:$M$12,2,FALSE),""),IFERROR(VLOOKUP(INT(MID($A63,2,1)+C$1-1),$L$2:$M$12,2,FALSE),""),IFERROR(VLOOKUP(INT(MID($A63,3,1)+C$1-1),$L$2:$M$12,2,FALSE),""),IFERROR(VLOOKUP(INT(MID($A63,4,1)+C$1-1),$L$2:$M$12,2,FALSE),""),IFERROR(VLOOKUP(INT(MID($A63,5,1)+C$1-1),$L$2:$M$12,2,FALSE),""),IFERROR(VLOOKUP(INT(MID($A63,6,1)+C$1-1),$L$2:$M$12,2,FALSE),""),IFERROR(VLOOKUP(INT(MID($A63,7,1)+C$1-1),$L$2:$M$12,2,FALSE),""),IFERROR(VLOOKUP(INT(MID($A63,8,1)+C$1-1),$L$2:$M$12,2,FALSE),""))</f>
        <v>ṆGRGṆRṆṆ</v>
      </c>
      <c r="D63" t="str">
        <f t="shared" si="30"/>
        <v>RḾGḾRGRR</v>
      </c>
      <c r="E63" t="str">
        <f t="shared" si="30"/>
        <v>GPḾPGḾGG</v>
      </c>
      <c r="F63" t="str">
        <f t="shared" si="30"/>
        <v>ḾDPDḾPḾḾ</v>
      </c>
      <c r="G63" t="str">
        <f t="shared" si="30"/>
        <v>PNDNPDPP</v>
      </c>
      <c r="H63" t="str">
        <f t="shared" si="30"/>
        <v>DṠNṠDNDD</v>
      </c>
      <c r="I63" t="str">
        <f t="shared" si="30"/>
        <v>NṘṠṘNṠNN</v>
      </c>
      <c r="J63" t="str">
        <f t="shared" si="30"/>
        <v>ṠĠṘĠṠṘṠṠ</v>
      </c>
    </row>
    <row r="64" spans="1:10" x14ac:dyDescent="0.25">
      <c r="A64">
        <f>A63</f>
        <v>13231211</v>
      </c>
      <c r="B64" t="s">
        <v>93</v>
      </c>
      <c r="C64" t="str">
        <f t="shared" ref="C64:J64" si="31">CONCATENATE(IFERROR(VLOOKUP(INT(MID($A64,1,1)+C$1-1),$O$2:$P$12,2,FALSE),""),IFERROR(VLOOKUP(INT(MID($A64,2,1)+C$1-1),$O$2:$P$12,2,FALSE),""),IFERROR(VLOOKUP(INT(MID($A64,3,1)+C$1-1),$O$2:$P$12,2,FALSE),""),IFERROR(VLOOKUP(INT(MID($A64,4,1)+C$1-1),$O$2:$P$12,2,FALSE),""),IFERROR(VLOOKUP(INT(MID($A64,5,1)+C$1-1),$O$2:$P$12,2,FALSE),""),IFERROR(VLOOKUP(INT(MID($A64,6,1)+C$1-1),$O$2:$P$12,2,FALSE),""),IFERROR(VLOOKUP(INT(MID($A64,7,1)+C$1-1),$O$2:$P$12,2,FALSE),""),IFERROR(VLOOKUP(INT(MID($A64,8,1)+C$1-1),$O$2:$P$12,2,FALSE),""))</f>
        <v>ṠDNDṠNṠṠ</v>
      </c>
      <c r="D64" t="str">
        <f t="shared" si="31"/>
        <v>NPDPNDNN</v>
      </c>
      <c r="E64" t="str">
        <f t="shared" si="31"/>
        <v>DḾPḾDPDD</v>
      </c>
      <c r="F64" t="str">
        <f t="shared" si="31"/>
        <v>PGḾGPḾPP</v>
      </c>
      <c r="G64" t="str">
        <f t="shared" si="31"/>
        <v>ḾRGRḾGḾḾ</v>
      </c>
      <c r="H64" t="str">
        <f t="shared" si="31"/>
        <v>GSRSGRGG</v>
      </c>
      <c r="I64" t="str">
        <f t="shared" si="31"/>
        <v>RṆSṆRSRR</v>
      </c>
      <c r="J64" t="str">
        <f t="shared" si="31"/>
        <v>SḌṆḌSṆSS</v>
      </c>
    </row>
    <row r="66" spans="1:10" x14ac:dyDescent="0.25">
      <c r="A66" t="s">
        <v>94</v>
      </c>
      <c r="B66">
        <v>12312321</v>
      </c>
    </row>
    <row r="67" spans="1:10" x14ac:dyDescent="0.25">
      <c r="A67">
        <f>B66</f>
        <v>12312321</v>
      </c>
      <c r="B67" t="s">
        <v>43</v>
      </c>
      <c r="C67" t="str">
        <f t="shared" ref="C67:J67" si="32">CONCATENATE(IFERROR(VLOOKUP(INT(MID($A67,1,1)+C$1-1),$L$2:$M$12,2,FALSE),""),IFERROR(VLOOKUP(INT(MID($A67,2,1)+C$1-1),$L$2:$M$12,2,FALSE),""),IFERROR(VLOOKUP(INT(MID($A67,3,1)+C$1-1),$L$2:$M$12,2,FALSE),""),IFERROR(VLOOKUP(INT(MID($A67,4,1)+C$1-1),$L$2:$M$12,2,FALSE),""),IFERROR(VLOOKUP(INT(MID($A67,5,1)+C$1-1),$L$2:$M$12,2,FALSE),""),IFERROR(VLOOKUP(INT(MID($A67,6,1)+C$1-1),$L$2:$M$12,2,FALSE),""),IFERROR(VLOOKUP(INT(MID($A67,7,1)+C$1-1),$L$2:$M$12,2,FALSE),""),IFERROR(VLOOKUP(INT(MID($A67,8,1)+C$1-1),$L$2:$M$12,2,FALSE),""))</f>
        <v>ṆRGṆRGRṆ</v>
      </c>
      <c r="D67" t="str">
        <f t="shared" si="32"/>
        <v>RGḾRGḾGR</v>
      </c>
      <c r="E67" t="str">
        <f t="shared" si="32"/>
        <v>GḾPGḾPḾG</v>
      </c>
      <c r="F67" t="str">
        <f t="shared" si="32"/>
        <v>ḾPDḾPDPḾ</v>
      </c>
      <c r="G67" t="str">
        <f t="shared" si="32"/>
        <v>PDNPDNDP</v>
      </c>
      <c r="H67" t="str">
        <f t="shared" si="32"/>
        <v>DNṠDNṠND</v>
      </c>
      <c r="I67" t="str">
        <f t="shared" si="32"/>
        <v>NṠṘNṠṘṠN</v>
      </c>
      <c r="J67" t="str">
        <f t="shared" si="32"/>
        <v>ṠṘĠṠṘĠṘṠ</v>
      </c>
    </row>
    <row r="68" spans="1:10" x14ac:dyDescent="0.25">
      <c r="A68">
        <f>A67</f>
        <v>12312321</v>
      </c>
      <c r="B68" t="s">
        <v>93</v>
      </c>
      <c r="C68" t="str">
        <f t="shared" ref="C68:J68" si="33">CONCATENATE(IFERROR(VLOOKUP(INT(MID($A68,1,1)+C$1-1),$O$2:$P$12,2,FALSE),""),IFERROR(VLOOKUP(INT(MID($A68,2,1)+C$1-1),$O$2:$P$12,2,FALSE),""),IFERROR(VLOOKUP(INT(MID($A68,3,1)+C$1-1),$O$2:$P$12,2,FALSE),""),IFERROR(VLOOKUP(INT(MID($A68,4,1)+C$1-1),$O$2:$P$12,2,FALSE),""),IFERROR(VLOOKUP(INT(MID($A68,5,1)+C$1-1),$O$2:$P$12,2,FALSE),""),IFERROR(VLOOKUP(INT(MID($A68,6,1)+C$1-1),$O$2:$P$12,2,FALSE),""),IFERROR(VLOOKUP(INT(MID($A68,7,1)+C$1-1),$O$2:$P$12,2,FALSE),""),IFERROR(VLOOKUP(INT(MID($A68,8,1)+C$1-1),$O$2:$P$12,2,FALSE),""))</f>
        <v>ṠNDṠNDNṠ</v>
      </c>
      <c r="D68" t="str">
        <f t="shared" si="33"/>
        <v>NDPNDPDN</v>
      </c>
      <c r="E68" t="str">
        <f t="shared" si="33"/>
        <v>DPḾDPḾPD</v>
      </c>
      <c r="F68" t="str">
        <f t="shared" si="33"/>
        <v>PḾGPḾGḾP</v>
      </c>
      <c r="G68" t="str">
        <f t="shared" si="33"/>
        <v>ḾGRḾGRGḾ</v>
      </c>
      <c r="H68" t="str">
        <f t="shared" si="33"/>
        <v>GRSGRSRG</v>
      </c>
      <c r="I68" t="str">
        <f t="shared" si="33"/>
        <v>RSṆRSṆSR</v>
      </c>
      <c r="J68" t="str">
        <f t="shared" si="33"/>
        <v>SṆḌSṆḌṆS</v>
      </c>
    </row>
    <row r="70" spans="1:10" x14ac:dyDescent="0.25">
      <c r="A70" t="s">
        <v>94</v>
      </c>
      <c r="B70">
        <v>12233221</v>
      </c>
    </row>
    <row r="71" spans="1:10" x14ac:dyDescent="0.25">
      <c r="A71">
        <f>B70</f>
        <v>12233221</v>
      </c>
      <c r="B71" t="s">
        <v>43</v>
      </c>
      <c r="C71" t="str">
        <f t="shared" ref="C71:J71" si="34">CONCATENATE(IFERROR(VLOOKUP(INT(MID($A71,1,1)+C$1-1),$L$2:$M$12,2,FALSE),""),IFERROR(VLOOKUP(INT(MID($A71,2,1)+C$1-1),$L$2:$M$12,2,FALSE),""),IFERROR(VLOOKUP(INT(MID($A71,3,1)+C$1-1),$L$2:$M$12,2,FALSE),""),IFERROR(VLOOKUP(INT(MID($A71,4,1)+C$1-1),$L$2:$M$12,2,FALSE),""),IFERROR(VLOOKUP(INT(MID($A71,5,1)+C$1-1),$L$2:$M$12,2,FALSE),""),IFERROR(VLOOKUP(INT(MID($A71,6,1)+C$1-1),$L$2:$M$12,2,FALSE),""),IFERROR(VLOOKUP(INT(MID($A71,7,1)+C$1-1),$L$2:$M$12,2,FALSE),""),IFERROR(VLOOKUP(INT(MID($A71,8,1)+C$1-1),$L$2:$M$12,2,FALSE),""))</f>
        <v>ṆRRGGRRṆ</v>
      </c>
      <c r="D71" t="str">
        <f t="shared" si="34"/>
        <v>RGGḾḾGGR</v>
      </c>
      <c r="E71" t="str">
        <f t="shared" si="34"/>
        <v>GḾḾPPḾḾG</v>
      </c>
      <c r="F71" t="str">
        <f t="shared" si="34"/>
        <v>ḾPPDDPPḾ</v>
      </c>
      <c r="G71" t="str">
        <f t="shared" si="34"/>
        <v>PDDNNDDP</v>
      </c>
      <c r="H71" t="str">
        <f t="shared" si="34"/>
        <v>DNNṠṠNND</v>
      </c>
      <c r="I71" t="str">
        <f t="shared" si="34"/>
        <v>NṠṠṘṘṠṠN</v>
      </c>
      <c r="J71" t="str">
        <f t="shared" si="34"/>
        <v>ṠṘṘĠĠṘṘṠ</v>
      </c>
    </row>
    <row r="72" spans="1:10" x14ac:dyDescent="0.25">
      <c r="A72">
        <f>A71</f>
        <v>12233221</v>
      </c>
      <c r="B72" t="s">
        <v>93</v>
      </c>
      <c r="C72" t="str">
        <f t="shared" ref="C72:J72" si="35">CONCATENATE(IFERROR(VLOOKUP(INT(MID($A72,1,1)+C$1-1),$O$2:$P$12,2,FALSE),""),IFERROR(VLOOKUP(INT(MID($A72,2,1)+C$1-1),$O$2:$P$12,2,FALSE),""),IFERROR(VLOOKUP(INT(MID($A72,3,1)+C$1-1),$O$2:$P$12,2,FALSE),""),IFERROR(VLOOKUP(INT(MID($A72,4,1)+C$1-1),$O$2:$P$12,2,FALSE),""),IFERROR(VLOOKUP(INT(MID($A72,5,1)+C$1-1),$O$2:$P$12,2,FALSE),""),IFERROR(VLOOKUP(INT(MID($A72,6,1)+C$1-1),$O$2:$P$12,2,FALSE),""),IFERROR(VLOOKUP(INT(MID($A72,7,1)+C$1-1),$O$2:$P$12,2,FALSE),""),IFERROR(VLOOKUP(INT(MID($A72,8,1)+C$1-1),$O$2:$P$12,2,FALSE),""))</f>
        <v>ṠNNDDNNṠ</v>
      </c>
      <c r="D72" t="str">
        <f t="shared" si="35"/>
        <v>NDDPPDDN</v>
      </c>
      <c r="E72" t="str">
        <f t="shared" si="35"/>
        <v>DPPḾḾPPD</v>
      </c>
      <c r="F72" t="str">
        <f t="shared" si="35"/>
        <v>PḾḾGGḾḾP</v>
      </c>
      <c r="G72" t="str">
        <f t="shared" si="35"/>
        <v>ḾGGRRGGḾ</v>
      </c>
      <c r="H72" t="str">
        <f t="shared" si="35"/>
        <v>GRRSSRRG</v>
      </c>
      <c r="I72" t="str">
        <f t="shared" si="35"/>
        <v>RSSṆṆSSR</v>
      </c>
      <c r="J72" t="str">
        <f t="shared" si="35"/>
        <v>SṆṆḌḌṆṆS</v>
      </c>
    </row>
  </sheetData>
  <mergeCells count="2">
    <mergeCell ref="L1:M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PitchNotations</vt:lpstr>
      <vt:lpstr>Aaroh-Avaroh</vt:lpstr>
      <vt:lpstr>Pitch-Start</vt:lpstr>
      <vt:lpstr>Pitch-Master</vt:lpstr>
      <vt:lpstr>RaagasNotationsAndMusicXMLs</vt:lpstr>
      <vt:lpstr>TableOfNotes</vt:lpstr>
      <vt:lpstr>Sheet1</vt:lpstr>
      <vt:lpstr>Test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Chandrasekhar</dc:creator>
  <cp:lastModifiedBy>Mahendra Chandrasekhar</cp:lastModifiedBy>
  <dcterms:created xsi:type="dcterms:W3CDTF">2021-02-21T07:08:50Z</dcterms:created>
  <dcterms:modified xsi:type="dcterms:W3CDTF">2022-09-16T11:56:52Z</dcterms:modified>
</cp:coreProperties>
</file>