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2330" activeTab="5"/>
  </bookViews>
  <sheets>
    <sheet name="Problem 1" sheetId="1" r:id="rId1"/>
    <sheet name="Problem 2" sheetId="2" r:id="rId2"/>
    <sheet name="Problem 3" sheetId="3" r:id="rId3"/>
    <sheet name="Problem 4" sheetId="4" r:id="rId4"/>
    <sheet name="Problem 5a" sheetId="5" r:id="rId5"/>
    <sheet name="Problem 5b" sheetId="6" r:id="rId6"/>
    <sheet name="Problem 5c" sheetId="7" r:id="rId7"/>
  </sheets>
  <calcPr calcId="125725"/>
</workbook>
</file>

<file path=xl/calcChain.xml><?xml version="1.0" encoding="utf-8"?>
<calcChain xmlns="http://schemas.openxmlformats.org/spreadsheetml/2006/main">
  <c r="H8" i="4"/>
  <c r="H6"/>
  <c r="H7"/>
  <c r="H5"/>
  <c r="A6"/>
  <c r="F4" i="3"/>
  <c r="F5"/>
  <c r="F6"/>
  <c r="F7"/>
  <c r="F8"/>
  <c r="F9"/>
  <c r="F10"/>
  <c r="F11"/>
  <c r="F12"/>
  <c r="F3"/>
  <c r="E4"/>
  <c r="E5"/>
  <c r="E6"/>
  <c r="E7"/>
  <c r="E8"/>
  <c r="E9"/>
  <c r="E10"/>
  <c r="E11"/>
  <c r="E12"/>
  <c r="E3"/>
  <c r="D4"/>
  <c r="D5"/>
  <c r="D6"/>
  <c r="D7"/>
  <c r="D8"/>
  <c r="D9"/>
  <c r="D10"/>
  <c r="D11"/>
  <c r="D12"/>
  <c r="D3"/>
  <c r="C4"/>
  <c r="C5"/>
  <c r="C6"/>
  <c r="C7"/>
  <c r="C8"/>
  <c r="C9"/>
  <c r="C10"/>
  <c r="C11"/>
  <c r="C12"/>
  <c r="C3"/>
  <c r="J4" i="1"/>
  <c r="J5"/>
  <c r="J6"/>
  <c r="J7"/>
  <c r="J8"/>
  <c r="J9"/>
  <c r="J10"/>
  <c r="J11"/>
  <c r="J12"/>
  <c r="J13"/>
  <c r="J14"/>
  <c r="J15"/>
  <c r="J16"/>
  <c r="J3"/>
</calcChain>
</file>

<file path=xl/sharedStrings.xml><?xml version="1.0" encoding="utf-8"?>
<sst xmlns="http://schemas.openxmlformats.org/spreadsheetml/2006/main" count="320" uniqueCount="113">
  <si>
    <t>Balance</t>
  </si>
  <si>
    <t>Status</t>
  </si>
  <si>
    <t>Gift Card</t>
  </si>
  <si>
    <t>Rate</t>
  </si>
  <si>
    <t>no</t>
  </si>
  <si>
    <t>yes</t>
  </si>
  <si>
    <t>regular</t>
  </si>
  <si>
    <t>honored</t>
  </si>
  <si>
    <t>Fee</t>
  </si>
  <si>
    <t>Inputs</t>
  </si>
  <si>
    <t>Expected Outputs</t>
  </si>
  <si>
    <t>Price Status</t>
  </si>
  <si>
    <t>9:00:00 am - 2:59:59 pm</t>
  </si>
  <si>
    <t>Local Depart Time (LDT)</t>
  </si>
  <si>
    <t>Input</t>
  </si>
  <si>
    <t>8:59:59 am</t>
  </si>
  <si>
    <t>2:59:59 pm</t>
  </si>
  <si>
    <t>12:00:00 am</t>
  </si>
  <si>
    <t>11:59:59 pm</t>
  </si>
  <si>
    <t>None</t>
  </si>
  <si>
    <t>Award Status</t>
  </si>
  <si>
    <t>Award Gift</t>
  </si>
  <si>
    <t>9:00:00 am</t>
  </si>
  <si>
    <t>3:00:00 pm</t>
  </si>
  <si>
    <t>New Balance</t>
  </si>
  <si>
    <t xml:space="preserve"> Expected Outputs</t>
  </si>
  <si>
    <t>Red Light</t>
  </si>
  <si>
    <t>Yellow Light</t>
  </si>
  <si>
    <t>Weekday</t>
  </si>
  <si>
    <t>Day Type</t>
  </si>
  <si>
    <t>Weekend</t>
  </si>
  <si>
    <t xml:space="preserve">Ticket </t>
  </si>
  <si>
    <t>Expected Output</t>
  </si>
  <si>
    <t>LDT</t>
  </si>
  <si>
    <t>overdraft/disuse</t>
  </si>
  <si>
    <t>-inf</t>
  </si>
  <si>
    <t>inf</t>
  </si>
  <si>
    <t>Status for items in yellow above may be any name but must be something other than blank or nothing. Values for test cases 1 and 14 may be another value but must be in that ECP region with correct expected outputs.</t>
  </si>
  <si>
    <t>Low Volume</t>
  </si>
  <si>
    <t>12:00:00 am - 4:59:59 am</t>
  </si>
  <si>
    <t>5:00:00 am - 8:59:59 am</t>
  </si>
  <si>
    <t>High Volume</t>
  </si>
  <si>
    <t>Hours</t>
  </si>
  <si>
    <t>3:00:00 pm - 5:59:59 pm</t>
  </si>
  <si>
    <t>over/dis</t>
  </si>
  <si>
    <t>4:59:59 am</t>
  </si>
  <si>
    <t>5:00:00 am</t>
  </si>
  <si>
    <t>5:59:59 pm</t>
  </si>
  <si>
    <t>6:00:00 pm - 11:59:59 pm</t>
  </si>
  <si>
    <t>6:00:00 pm</t>
  </si>
  <si>
    <t>Rate (pass./hour)</t>
  </si>
  <si>
    <t>Holiday</t>
  </si>
  <si>
    <t>Colors above are used only to distinguish day type</t>
  </si>
  <si>
    <t>Distance from stop indicator (feet)</t>
  </si>
  <si>
    <t>Green Light</t>
  </si>
  <si>
    <t>Buzzer</t>
  </si>
  <si>
    <t>Regular</t>
  </si>
  <si>
    <t>Honored</t>
  </si>
  <si>
    <t>Top</t>
  </si>
  <si>
    <t>$100 Amazon card</t>
  </si>
  <si>
    <t>$135 account credit</t>
  </si>
  <si>
    <t>Distance for items in yellow above may be any value but must be in that ECP region with correct expected outputs.</t>
  </si>
  <si>
    <t xml:space="preserve">Status for items in yellow above may be any name but must be something other than blank or nothing. </t>
  </si>
  <si>
    <t>Test case number</t>
  </si>
  <si>
    <t>Test Case Number</t>
  </si>
  <si>
    <t>Rule 1</t>
  </si>
  <si>
    <t>Rule 2</t>
  </si>
  <si>
    <t>Rule 3</t>
  </si>
  <si>
    <t>Rule 4</t>
  </si>
  <si>
    <t>Rule 5</t>
  </si>
  <si>
    <t>Rule 6</t>
  </si>
  <si>
    <t>CONDITIONS</t>
  </si>
  <si>
    <t>Y</t>
  </si>
  <si>
    <t>ACTIONS</t>
  </si>
  <si>
    <t>Table implements a "first-of" rule</t>
  </si>
  <si>
    <t>Rule 7</t>
  </si>
  <si>
    <t>Interest rate</t>
  </si>
  <si>
    <t>$15,000.00  &lt;= Balance &lt;=   $25,000.00</t>
  </si>
  <si>
    <t>$25,000.01  &lt;= Balance &lt;=   $29,999.99</t>
  </si>
  <si>
    <r>
      <t>$30,000.00  &lt;= Balance &lt;=   $</t>
    </r>
    <r>
      <rPr>
        <sz val="11"/>
        <color theme="1"/>
        <rFont val="Calibri"/>
        <family val="2"/>
      </rPr>
      <t>∞</t>
    </r>
  </si>
  <si>
    <t xml:space="preserve">          $0.01  &lt;= Balance &lt;=     $2,000.00</t>
  </si>
  <si>
    <t xml:space="preserve">  $2,000.01  &lt;= Balance &lt;=     $7,500.00</t>
  </si>
  <si>
    <t xml:space="preserve">  $7,500.01  &lt;= Balance &lt;=   $14,999.99</t>
  </si>
  <si>
    <t>Rule 8</t>
  </si>
  <si>
    <t>Rule 9</t>
  </si>
  <si>
    <t>Rule 10</t>
  </si>
  <si>
    <t>Rule 11</t>
  </si>
  <si>
    <t>Rule 12</t>
  </si>
  <si>
    <t>Rule 13</t>
  </si>
  <si>
    <t>Rule 14</t>
  </si>
  <si>
    <t>Rule 15</t>
  </si>
  <si>
    <t>Conditions</t>
  </si>
  <si>
    <t>Day (Wkd=Weekday,Wend=Weekend, H=Holiday)</t>
  </si>
  <si>
    <t>Wkd</t>
  </si>
  <si>
    <t>Wend</t>
  </si>
  <si>
    <t>H</t>
  </si>
  <si>
    <t>Actions</t>
  </si>
  <si>
    <t>Table implements a "first-of" rule for conditions 1-5</t>
  </si>
  <si>
    <t xml:space="preserve">  6:00:00 PM &lt;= LDT &lt;= 11:59:59 PM</t>
  </si>
  <si>
    <t>12:00:00 AM &lt;= LDT &lt;=   4:59:59 AM</t>
  </si>
  <si>
    <t xml:space="preserve">  5:00:00 AM &lt;= LDT &lt;=   8:59:59 AM</t>
  </si>
  <si>
    <t xml:space="preserve">  9:00:00 AM &lt;= LDT &lt;=   2:59:59 PM</t>
  </si>
  <si>
    <t xml:space="preserve">  3:00:00 PM &lt;= LDT &lt;=   5:59:59 PM</t>
  </si>
  <si>
    <t>Distance (feet)</t>
  </si>
  <si>
    <t xml:space="preserve">  75.1 &lt;= Distance &lt;= 100.0</t>
  </si>
  <si>
    <t xml:space="preserve">  50.1 &lt;= Distance &lt;=   75.0</t>
  </si>
  <si>
    <t xml:space="preserve">  25.1 &lt;= Distance &lt;=   50.0</t>
  </si>
  <si>
    <t>100.1 &lt;= Distance &lt;= ∞</t>
  </si>
  <si>
    <t xml:space="preserve">    0.0 &lt;= Distance &lt;=   25.0</t>
  </si>
  <si>
    <t>Off</t>
  </si>
  <si>
    <t>On</t>
  </si>
  <si>
    <r>
      <t xml:space="preserve">          -$</t>
    </r>
    <r>
      <rPr>
        <sz val="11"/>
        <color theme="1"/>
        <rFont val="Calibri"/>
        <family val="2"/>
      </rPr>
      <t xml:space="preserve">∞   </t>
    </r>
    <r>
      <rPr>
        <sz val="11"/>
        <color theme="1"/>
        <rFont val="Calibri"/>
        <family val="2"/>
        <scheme val="minor"/>
      </rPr>
      <t>&lt;= Balance &lt;=             $0.00</t>
    </r>
  </si>
  <si>
    <t>Volume people/hr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</si>
</sst>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5" borderId="10" applyNumberFormat="0" applyAlignment="0" applyProtection="0"/>
  </cellStyleXfs>
  <cellXfs count="1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quotePrefix="1" applyBorder="1"/>
    <xf numFmtId="0" fontId="0" fillId="2" borderId="1" xfId="0" applyFill="1" applyBorder="1"/>
    <xf numFmtId="0" fontId="0" fillId="0" borderId="0" xfId="0" applyFont="1"/>
    <xf numFmtId="0" fontId="0" fillId="2" borderId="1" xfId="0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center"/>
    </xf>
    <xf numFmtId="18" fontId="0" fillId="0" borderId="1" xfId="0" quotePrefix="1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quotePrefix="1" applyFont="1" applyBorder="1" applyAlignment="1">
      <alignment horizontal="right"/>
    </xf>
    <xf numFmtId="164" fontId="0" fillId="0" borderId="1" xfId="0" applyNumberFormat="1" applyFill="1" applyBorder="1"/>
    <xf numFmtId="3" fontId="0" fillId="0" borderId="1" xfId="0" applyNumberFormat="1" applyBorder="1" applyAlignment="1">
      <alignment horizontal="center"/>
    </xf>
    <xf numFmtId="0" fontId="2" fillId="0" borderId="3" xfId="1" applyFill="1" applyBorder="1"/>
    <xf numFmtId="165" fontId="0" fillId="0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164" fontId="0" fillId="0" borderId="17" xfId="0" applyNumberFormat="1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/>
    <xf numFmtId="3" fontId="0" fillId="0" borderId="13" xfId="0" applyNumberFormat="1" applyBorder="1" applyAlignment="1">
      <alignment vertical="top" wrapText="1"/>
    </xf>
    <xf numFmtId="0" fontId="0" fillId="0" borderId="17" xfId="0" applyBorder="1" applyAlignment="1">
      <alignment horizontal="center" vertical="top" wrapText="1"/>
    </xf>
    <xf numFmtId="0" fontId="0" fillId="7" borderId="17" xfId="0" applyFill="1" applyBorder="1" applyAlignment="1">
      <alignment horizontal="center" vertical="top" wrapText="1"/>
    </xf>
    <xf numFmtId="0" fontId="0" fillId="0" borderId="16" xfId="0" applyBorder="1" applyAlignment="1">
      <alignment vertical="top" wrapText="1"/>
    </xf>
    <xf numFmtId="0" fontId="0" fillId="0" borderId="1" xfId="0" applyFill="1" applyBorder="1" applyAlignment="1">
      <alignment horizontal="left" indent="1"/>
    </xf>
    <xf numFmtId="0" fontId="0" fillId="0" borderId="13" xfId="0" applyFill="1" applyBorder="1" applyAlignment="1">
      <alignment horizontal="left" indent="1"/>
    </xf>
    <xf numFmtId="0" fontId="0" fillId="0" borderId="13" xfId="0" applyBorder="1" applyAlignment="1">
      <alignment vertical="top" wrapText="1"/>
    </xf>
    <xf numFmtId="10" fontId="0" fillId="0" borderId="14" xfId="0" applyNumberFormat="1" applyFont="1" applyBorder="1" applyAlignment="1">
      <alignment horizontal="center" vertical="top" wrapText="1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19" fontId="0" fillId="0" borderId="5" xfId="0" applyNumberFormat="1" applyBorder="1" applyAlignment="1">
      <alignment vertical="top"/>
    </xf>
    <xf numFmtId="0" fontId="4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9" fontId="0" fillId="0" borderId="20" xfId="0" applyNumberFormat="1" applyBorder="1" applyAlignment="1">
      <alignment vertical="top"/>
    </xf>
    <xf numFmtId="0" fontId="0" fillId="0" borderId="28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9" fontId="0" fillId="0" borderId="15" xfId="0" applyNumberFormat="1" applyBorder="1" applyAlignment="1">
      <alignment horizontal="left"/>
    </xf>
    <xf numFmtId="3" fontId="0" fillId="0" borderId="21" xfId="0" applyNumberFormat="1" applyFont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3" fontId="0" fillId="0" borderId="2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" xfId="0" applyFont="1" applyBorder="1" applyAlignment="1"/>
    <xf numFmtId="0" fontId="1" fillId="0" borderId="24" xfId="0" applyFont="1" applyBorder="1" applyAlignment="1"/>
    <xf numFmtId="19" fontId="1" fillId="0" borderId="11" xfId="0" applyNumberFormat="1" applyFont="1" applyBorder="1" applyAlignment="1">
      <alignment horizontal="left"/>
    </xf>
    <xf numFmtId="19" fontId="1" fillId="0" borderId="24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20" xfId="0" applyFont="1" applyBorder="1"/>
    <xf numFmtId="0" fontId="0" fillId="0" borderId="1" xfId="0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C28" sqref="C28"/>
    </sheetView>
  </sheetViews>
  <sheetFormatPr defaultRowHeight="15"/>
  <cols>
    <col min="1" max="1" width="11.140625" bestFit="1" customWidth="1"/>
    <col min="2" max="2" width="12.140625" customWidth="1"/>
    <col min="3" max="3" width="15.5703125" customWidth="1"/>
    <col min="4" max="5" width="9.140625" style="2"/>
    <col min="8" max="8" width="9.85546875" bestFit="1" customWidth="1"/>
    <col min="9" max="9" width="11.140625" bestFit="1" customWidth="1"/>
    <col min="10" max="10" width="12.5703125" customWidth="1"/>
    <col min="11" max="12" width="9.140625" style="2"/>
  </cols>
  <sheetData>
    <row r="1" spans="1:12">
      <c r="H1" s="92" t="s">
        <v>63</v>
      </c>
      <c r="I1" s="30" t="s">
        <v>9</v>
      </c>
      <c r="J1" s="82" t="s">
        <v>10</v>
      </c>
      <c r="K1" s="82"/>
      <c r="L1" s="82"/>
    </row>
    <row r="2" spans="1:12">
      <c r="A2" s="8" t="s">
        <v>0</v>
      </c>
      <c r="B2" s="8" t="s">
        <v>3</v>
      </c>
      <c r="C2" s="7" t="s">
        <v>1</v>
      </c>
      <c r="D2" s="8" t="s">
        <v>2</v>
      </c>
      <c r="E2" s="8" t="s">
        <v>8</v>
      </c>
      <c r="H2" s="93"/>
      <c r="I2" s="30" t="s">
        <v>0</v>
      </c>
      <c r="J2" s="30" t="s">
        <v>0</v>
      </c>
      <c r="K2" s="30" t="s">
        <v>2</v>
      </c>
      <c r="L2" s="30" t="s">
        <v>1</v>
      </c>
    </row>
    <row r="3" spans="1:12">
      <c r="A3" s="32" t="s">
        <v>35</v>
      </c>
      <c r="B3" s="9">
        <v>0</v>
      </c>
      <c r="C3" s="11" t="s">
        <v>34</v>
      </c>
      <c r="D3" s="6" t="s">
        <v>4</v>
      </c>
      <c r="E3" s="15">
        <v>35</v>
      </c>
      <c r="H3" s="20">
        <v>1</v>
      </c>
      <c r="I3" s="28">
        <v>-1000</v>
      </c>
      <c r="J3" s="5">
        <f>TRUNC(TRUNC(I3+TRUNC(I3*B3,2),2)-E3,2)</f>
        <v>-1035</v>
      </c>
      <c r="K3" s="6" t="s">
        <v>4</v>
      </c>
      <c r="L3" s="13" t="s">
        <v>44</v>
      </c>
    </row>
    <row r="4" spans="1:12">
      <c r="A4" s="27">
        <v>0</v>
      </c>
      <c r="B4" s="9">
        <v>0</v>
      </c>
      <c r="C4" s="11" t="s">
        <v>34</v>
      </c>
      <c r="D4" s="6" t="s">
        <v>4</v>
      </c>
      <c r="E4" s="15">
        <v>35</v>
      </c>
      <c r="H4" s="20">
        <v>2</v>
      </c>
      <c r="I4" s="5">
        <v>0</v>
      </c>
      <c r="J4" s="5">
        <f t="shared" ref="J4:J16" si="0">TRUNC(TRUNC(I4+TRUNC(I4*B4,2),2)-E4,2)</f>
        <v>-35</v>
      </c>
      <c r="K4" s="6" t="s">
        <v>4</v>
      </c>
      <c r="L4" s="13" t="s">
        <v>44</v>
      </c>
    </row>
    <row r="5" spans="1:12">
      <c r="A5" s="5">
        <v>0.01</v>
      </c>
      <c r="B5" s="14">
        <v>2.1499999999999998E-2</v>
      </c>
      <c r="C5" s="11" t="s">
        <v>6</v>
      </c>
      <c r="D5" s="4" t="s">
        <v>4</v>
      </c>
      <c r="E5" s="15">
        <v>0</v>
      </c>
      <c r="H5" s="20">
        <v>3</v>
      </c>
      <c r="I5" s="5">
        <v>0.01</v>
      </c>
      <c r="J5" s="5">
        <f t="shared" si="0"/>
        <v>0.01</v>
      </c>
      <c r="K5" s="6" t="s">
        <v>4</v>
      </c>
      <c r="L5" s="13" t="s">
        <v>6</v>
      </c>
    </row>
    <row r="6" spans="1:12">
      <c r="A6" s="5">
        <v>2000</v>
      </c>
      <c r="B6" s="14">
        <v>2.1499999999999998E-2</v>
      </c>
      <c r="C6" s="11" t="s">
        <v>6</v>
      </c>
      <c r="D6" s="4" t="s">
        <v>4</v>
      </c>
      <c r="E6" s="15">
        <v>0</v>
      </c>
      <c r="H6" s="20">
        <v>4</v>
      </c>
      <c r="I6" s="5">
        <v>2000</v>
      </c>
      <c r="J6" s="5">
        <f t="shared" si="0"/>
        <v>2043</v>
      </c>
      <c r="K6" s="6" t="s">
        <v>4</v>
      </c>
      <c r="L6" s="13" t="s">
        <v>6</v>
      </c>
    </row>
    <row r="7" spans="1:12">
      <c r="A7" s="5">
        <v>2000.01</v>
      </c>
      <c r="B7" s="14">
        <v>2.35E-2</v>
      </c>
      <c r="C7" s="11" t="s">
        <v>6</v>
      </c>
      <c r="D7" s="4" t="s">
        <v>4</v>
      </c>
      <c r="E7" s="15">
        <v>0</v>
      </c>
      <c r="H7" s="20">
        <v>5</v>
      </c>
      <c r="I7" s="5">
        <v>2000.01</v>
      </c>
      <c r="J7" s="5">
        <f t="shared" si="0"/>
        <v>2047.01</v>
      </c>
      <c r="K7" s="6" t="s">
        <v>4</v>
      </c>
      <c r="L7" s="13" t="s">
        <v>6</v>
      </c>
    </row>
    <row r="8" spans="1:12">
      <c r="A8" s="5">
        <v>7500</v>
      </c>
      <c r="B8" s="14">
        <v>2.35E-2</v>
      </c>
      <c r="C8" s="11" t="s">
        <v>6</v>
      </c>
      <c r="D8" s="4" t="s">
        <v>4</v>
      </c>
      <c r="E8" s="15">
        <v>0</v>
      </c>
      <c r="H8" s="20">
        <v>6</v>
      </c>
      <c r="I8" s="5">
        <v>7500</v>
      </c>
      <c r="J8" s="5">
        <f t="shared" si="0"/>
        <v>7676.25</v>
      </c>
      <c r="K8" s="6" t="s">
        <v>4</v>
      </c>
      <c r="L8" s="13" t="s">
        <v>6</v>
      </c>
    </row>
    <row r="9" spans="1:12">
      <c r="A9" s="5">
        <v>7500.01</v>
      </c>
      <c r="B9" s="14">
        <v>2.5499999999999998E-2</v>
      </c>
      <c r="C9" s="11" t="s">
        <v>6</v>
      </c>
      <c r="D9" s="4" t="s">
        <v>4</v>
      </c>
      <c r="E9" s="15">
        <v>0</v>
      </c>
      <c r="H9" s="20">
        <v>7</v>
      </c>
      <c r="I9" s="5">
        <v>7500.01</v>
      </c>
      <c r="J9" s="5">
        <f t="shared" si="0"/>
        <v>7691.26</v>
      </c>
      <c r="K9" s="6" t="s">
        <v>4</v>
      </c>
      <c r="L9" s="13" t="s">
        <v>6</v>
      </c>
    </row>
    <row r="10" spans="1:12">
      <c r="A10" s="5">
        <v>14999.99</v>
      </c>
      <c r="B10" s="14">
        <v>2.5499999999999998E-2</v>
      </c>
      <c r="C10" s="11" t="s">
        <v>6</v>
      </c>
      <c r="D10" s="4" t="s">
        <v>4</v>
      </c>
      <c r="E10" s="15">
        <v>0</v>
      </c>
      <c r="H10" s="20">
        <v>8</v>
      </c>
      <c r="I10" s="5">
        <v>14999.99</v>
      </c>
      <c r="J10" s="5">
        <f t="shared" si="0"/>
        <v>15382.48</v>
      </c>
      <c r="K10" s="6" t="s">
        <v>4</v>
      </c>
      <c r="L10" s="13" t="s">
        <v>6</v>
      </c>
    </row>
    <row r="11" spans="1:12">
      <c r="A11" s="5">
        <v>15000</v>
      </c>
      <c r="B11" s="14">
        <v>2.9499999999999998E-2</v>
      </c>
      <c r="C11" s="11" t="s">
        <v>6</v>
      </c>
      <c r="D11" s="4" t="s">
        <v>4</v>
      </c>
      <c r="E11" s="15">
        <v>0</v>
      </c>
      <c r="H11" s="20">
        <v>9</v>
      </c>
      <c r="I11" s="5">
        <v>15000</v>
      </c>
      <c r="J11" s="5">
        <f t="shared" si="0"/>
        <v>15442.5</v>
      </c>
      <c r="K11" s="6" t="s">
        <v>4</v>
      </c>
      <c r="L11" s="13" t="s">
        <v>6</v>
      </c>
    </row>
    <row r="12" spans="1:12">
      <c r="A12" s="5">
        <v>25000</v>
      </c>
      <c r="B12" s="14">
        <v>2.9499999999999998E-2</v>
      </c>
      <c r="C12" s="11" t="s">
        <v>6</v>
      </c>
      <c r="D12" s="4" t="s">
        <v>4</v>
      </c>
      <c r="E12" s="15">
        <v>0</v>
      </c>
      <c r="H12" s="20">
        <v>10</v>
      </c>
      <c r="I12" s="5">
        <v>25000</v>
      </c>
      <c r="J12" s="5">
        <f t="shared" si="0"/>
        <v>25737.5</v>
      </c>
      <c r="K12" s="6" t="s">
        <v>4</v>
      </c>
      <c r="L12" s="13" t="s">
        <v>6</v>
      </c>
    </row>
    <row r="13" spans="1:12">
      <c r="A13" s="27">
        <v>25000.01</v>
      </c>
      <c r="B13" s="14">
        <v>3.15E-2</v>
      </c>
      <c r="C13" s="11" t="s">
        <v>6</v>
      </c>
      <c r="D13" s="4" t="s">
        <v>4</v>
      </c>
      <c r="E13" s="15">
        <v>0</v>
      </c>
      <c r="H13" s="20">
        <v>11</v>
      </c>
      <c r="I13" s="5">
        <v>25000.01</v>
      </c>
      <c r="J13" s="5">
        <f t="shared" si="0"/>
        <v>25787.51</v>
      </c>
      <c r="K13" s="6" t="s">
        <v>4</v>
      </c>
      <c r="L13" s="13" t="s">
        <v>6</v>
      </c>
    </row>
    <row r="14" spans="1:12">
      <c r="A14" s="27">
        <v>29999.99</v>
      </c>
      <c r="B14" s="14">
        <v>3.15E-2</v>
      </c>
      <c r="C14" s="11" t="s">
        <v>6</v>
      </c>
      <c r="D14" s="4" t="s">
        <v>4</v>
      </c>
      <c r="E14" s="15">
        <v>0</v>
      </c>
      <c r="H14" s="20">
        <v>12</v>
      </c>
      <c r="I14" s="33">
        <v>29999.99</v>
      </c>
      <c r="J14" s="5">
        <f t="shared" si="0"/>
        <v>30944.98</v>
      </c>
      <c r="K14" s="6" t="s">
        <v>4</v>
      </c>
      <c r="L14" s="13" t="s">
        <v>6</v>
      </c>
    </row>
    <row r="15" spans="1:12">
      <c r="A15" s="33">
        <v>30000</v>
      </c>
      <c r="B15" s="14">
        <v>3.2500000000000001E-2</v>
      </c>
      <c r="C15" s="3" t="s">
        <v>7</v>
      </c>
      <c r="D15" s="4" t="s">
        <v>5</v>
      </c>
      <c r="E15" s="15">
        <v>0</v>
      </c>
      <c r="H15" s="20">
        <v>13</v>
      </c>
      <c r="I15" s="33">
        <v>30000</v>
      </c>
      <c r="J15" s="5">
        <f t="shared" si="0"/>
        <v>30975</v>
      </c>
      <c r="K15" s="4" t="s">
        <v>5</v>
      </c>
      <c r="L15" s="3" t="s">
        <v>7</v>
      </c>
    </row>
    <row r="16" spans="1:12">
      <c r="A16" s="18" t="s">
        <v>36</v>
      </c>
      <c r="B16" s="14">
        <v>3.2500000000000001E-2</v>
      </c>
      <c r="C16" s="3" t="s">
        <v>7</v>
      </c>
      <c r="D16" s="4" t="s">
        <v>5</v>
      </c>
      <c r="E16" s="15">
        <v>0</v>
      </c>
      <c r="H16" s="20">
        <v>14</v>
      </c>
      <c r="I16" s="29">
        <v>40000</v>
      </c>
      <c r="J16" s="5">
        <f t="shared" si="0"/>
        <v>41300</v>
      </c>
      <c r="K16" s="4" t="s">
        <v>5</v>
      </c>
      <c r="L16" s="3" t="s">
        <v>7</v>
      </c>
    </row>
    <row r="18" spans="8:12">
      <c r="H18" s="83" t="s">
        <v>37</v>
      </c>
      <c r="I18" s="84"/>
      <c r="J18" s="84"/>
      <c r="K18" s="84"/>
      <c r="L18" s="85"/>
    </row>
    <row r="19" spans="8:12">
      <c r="H19" s="86"/>
      <c r="I19" s="87"/>
      <c r="J19" s="87"/>
      <c r="K19" s="87"/>
      <c r="L19" s="88"/>
    </row>
    <row r="20" spans="8:12">
      <c r="H20" s="86"/>
      <c r="I20" s="87"/>
      <c r="J20" s="87"/>
      <c r="K20" s="87"/>
      <c r="L20" s="88"/>
    </row>
    <row r="21" spans="8:12">
      <c r="H21" s="89"/>
      <c r="I21" s="90"/>
      <c r="J21" s="90"/>
      <c r="K21" s="90"/>
      <c r="L21" s="91"/>
    </row>
  </sheetData>
  <mergeCells count="3">
    <mergeCell ref="J1:L1"/>
    <mergeCell ref="H18:L21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I6" sqref="I6"/>
    </sheetView>
  </sheetViews>
  <sheetFormatPr defaultRowHeight="15"/>
  <cols>
    <col min="1" max="1" width="26.140625" customWidth="1"/>
    <col min="2" max="2" width="17" customWidth="1"/>
    <col min="3" max="3" width="6.85546875" style="2" customWidth="1"/>
    <col min="6" max="6" width="13.5703125" style="2" customWidth="1"/>
    <col min="7" max="7" width="12.28515625" style="2" customWidth="1"/>
    <col min="8" max="8" width="0" style="2" hidden="1" customWidth="1"/>
    <col min="9" max="9" width="16.140625" style="2" customWidth="1"/>
  </cols>
  <sheetData>
    <row r="1" spans="1:9">
      <c r="E1" s="100" t="s">
        <v>64</v>
      </c>
      <c r="F1" s="82" t="s">
        <v>14</v>
      </c>
      <c r="G1" s="82"/>
      <c r="I1" s="39" t="s">
        <v>32</v>
      </c>
    </row>
    <row r="2" spans="1:9">
      <c r="A2" s="7" t="s">
        <v>13</v>
      </c>
      <c r="B2" s="7" t="s">
        <v>11</v>
      </c>
      <c r="C2" s="30" t="s">
        <v>42</v>
      </c>
      <c r="E2" s="101"/>
      <c r="F2" s="38" t="s">
        <v>33</v>
      </c>
      <c r="G2" s="38" t="s">
        <v>29</v>
      </c>
      <c r="H2" s="38" t="s">
        <v>31</v>
      </c>
      <c r="I2" s="38" t="s">
        <v>50</v>
      </c>
    </row>
    <row r="3" spans="1:9">
      <c r="A3" s="10" t="s">
        <v>39</v>
      </c>
      <c r="B3" s="3" t="s">
        <v>38</v>
      </c>
      <c r="C3" s="4">
        <v>5</v>
      </c>
      <c r="E3" s="3">
        <v>1</v>
      </c>
      <c r="F3" s="40" t="s">
        <v>17</v>
      </c>
      <c r="G3" s="6" t="s">
        <v>28</v>
      </c>
      <c r="H3" s="15">
        <v>250</v>
      </c>
      <c r="I3" s="34">
        <v>20</v>
      </c>
    </row>
    <row r="4" spans="1:9">
      <c r="A4" s="3" t="s">
        <v>40</v>
      </c>
      <c r="B4" s="3" t="s">
        <v>41</v>
      </c>
      <c r="C4" s="4">
        <v>4</v>
      </c>
      <c r="E4" s="3">
        <v>2</v>
      </c>
      <c r="F4" s="40" t="s">
        <v>45</v>
      </c>
      <c r="G4" s="6" t="s">
        <v>28</v>
      </c>
      <c r="H4" s="15">
        <v>250</v>
      </c>
      <c r="I4" s="34">
        <v>20</v>
      </c>
    </row>
    <row r="5" spans="1:9">
      <c r="A5" s="16" t="s">
        <v>12</v>
      </c>
      <c r="B5" s="3" t="s">
        <v>38</v>
      </c>
      <c r="C5" s="4">
        <v>6</v>
      </c>
      <c r="E5" s="3">
        <v>3</v>
      </c>
      <c r="F5" s="40" t="s">
        <v>46</v>
      </c>
      <c r="G5" s="6" t="s">
        <v>28</v>
      </c>
      <c r="H5" s="15">
        <v>350</v>
      </c>
      <c r="I5" s="34">
        <v>1665</v>
      </c>
    </row>
    <row r="6" spans="1:9">
      <c r="A6" s="16" t="s">
        <v>43</v>
      </c>
      <c r="B6" s="3" t="s">
        <v>41</v>
      </c>
      <c r="C6" s="4">
        <v>3</v>
      </c>
      <c r="E6" s="3">
        <v>4</v>
      </c>
      <c r="F6" s="40" t="s">
        <v>15</v>
      </c>
      <c r="G6" s="6" t="s">
        <v>28</v>
      </c>
      <c r="H6" s="15">
        <v>350</v>
      </c>
      <c r="I6" s="34">
        <v>1665</v>
      </c>
    </row>
    <row r="7" spans="1:9">
      <c r="A7" s="10" t="s">
        <v>48</v>
      </c>
      <c r="B7" s="3" t="s">
        <v>38</v>
      </c>
      <c r="C7" s="4">
        <v>6</v>
      </c>
      <c r="E7" s="3">
        <v>5</v>
      </c>
      <c r="F7" s="40" t="s">
        <v>22</v>
      </c>
      <c r="G7" s="6" t="s">
        <v>28</v>
      </c>
      <c r="H7" s="15">
        <v>250</v>
      </c>
      <c r="I7" s="34">
        <v>20</v>
      </c>
    </row>
    <row r="8" spans="1:9">
      <c r="E8" s="3">
        <v>6</v>
      </c>
      <c r="F8" s="40" t="s">
        <v>16</v>
      </c>
      <c r="G8" s="6" t="s">
        <v>28</v>
      </c>
      <c r="H8" s="15">
        <v>250</v>
      </c>
      <c r="I8" s="34">
        <v>20</v>
      </c>
    </row>
    <row r="9" spans="1:9">
      <c r="C9"/>
      <c r="E9" s="3">
        <v>7</v>
      </c>
      <c r="F9" s="40" t="s">
        <v>23</v>
      </c>
      <c r="G9" s="6" t="s">
        <v>28</v>
      </c>
      <c r="H9" s="15">
        <v>350</v>
      </c>
      <c r="I9" s="34">
        <v>1665</v>
      </c>
    </row>
    <row r="10" spans="1:9">
      <c r="C10"/>
      <c r="E10" s="3">
        <v>8</v>
      </c>
      <c r="F10" s="40" t="s">
        <v>47</v>
      </c>
      <c r="G10" s="6" t="s">
        <v>28</v>
      </c>
      <c r="H10" s="15">
        <v>350</v>
      </c>
      <c r="I10" s="34">
        <v>1665</v>
      </c>
    </row>
    <row r="11" spans="1:9">
      <c r="C11"/>
      <c r="E11" s="3">
        <v>9</v>
      </c>
      <c r="F11" s="40" t="s">
        <v>49</v>
      </c>
      <c r="G11" s="6" t="s">
        <v>28</v>
      </c>
      <c r="H11" s="15">
        <v>250</v>
      </c>
      <c r="I11" s="34">
        <v>20</v>
      </c>
    </row>
    <row r="12" spans="1:9">
      <c r="C12"/>
      <c r="E12" s="3">
        <v>10</v>
      </c>
      <c r="F12" s="40" t="s">
        <v>18</v>
      </c>
      <c r="G12" s="6" t="s">
        <v>28</v>
      </c>
      <c r="H12" s="15">
        <v>250</v>
      </c>
      <c r="I12" s="34">
        <v>20</v>
      </c>
    </row>
    <row r="13" spans="1:9">
      <c r="C13"/>
      <c r="E13" s="3">
        <v>11</v>
      </c>
      <c r="F13" s="40" t="s">
        <v>17</v>
      </c>
      <c r="G13" s="41" t="s">
        <v>30</v>
      </c>
      <c r="H13" s="15">
        <v>250</v>
      </c>
      <c r="I13" s="34">
        <v>16</v>
      </c>
    </row>
    <row r="14" spans="1:9">
      <c r="E14" s="9">
        <v>12</v>
      </c>
      <c r="F14" s="40" t="s">
        <v>45</v>
      </c>
      <c r="G14" s="41" t="s">
        <v>30</v>
      </c>
      <c r="H14" s="15">
        <v>250</v>
      </c>
      <c r="I14" s="34">
        <v>16</v>
      </c>
    </row>
    <row r="15" spans="1:9">
      <c r="E15" s="3">
        <v>13</v>
      </c>
      <c r="F15" s="40" t="s">
        <v>46</v>
      </c>
      <c r="G15" s="41" t="s">
        <v>30</v>
      </c>
      <c r="H15" s="15">
        <v>350</v>
      </c>
      <c r="I15" s="34">
        <v>1332</v>
      </c>
    </row>
    <row r="16" spans="1:9">
      <c r="E16" s="3">
        <v>14</v>
      </c>
      <c r="F16" s="40" t="s">
        <v>15</v>
      </c>
      <c r="G16" s="41" t="s">
        <v>30</v>
      </c>
      <c r="H16" s="15">
        <v>350</v>
      </c>
      <c r="I16" s="34">
        <v>1332</v>
      </c>
    </row>
    <row r="17" spans="5:9">
      <c r="E17" s="3">
        <v>15</v>
      </c>
      <c r="F17" s="40" t="s">
        <v>22</v>
      </c>
      <c r="G17" s="41" t="s">
        <v>30</v>
      </c>
      <c r="H17" s="15">
        <v>250</v>
      </c>
      <c r="I17" s="34">
        <v>16</v>
      </c>
    </row>
    <row r="18" spans="5:9">
      <c r="E18" s="3">
        <v>16</v>
      </c>
      <c r="F18" s="40" t="s">
        <v>16</v>
      </c>
      <c r="G18" s="41" t="s">
        <v>30</v>
      </c>
      <c r="H18" s="15">
        <v>250</v>
      </c>
      <c r="I18" s="34">
        <v>16</v>
      </c>
    </row>
    <row r="19" spans="5:9">
      <c r="E19" s="3">
        <v>17</v>
      </c>
      <c r="F19" s="40" t="s">
        <v>23</v>
      </c>
      <c r="G19" s="41" t="s">
        <v>30</v>
      </c>
      <c r="H19" s="15">
        <v>350</v>
      </c>
      <c r="I19" s="34">
        <v>1332</v>
      </c>
    </row>
    <row r="20" spans="5:9">
      <c r="E20" s="3">
        <v>18</v>
      </c>
      <c r="F20" s="40" t="s">
        <v>47</v>
      </c>
      <c r="G20" s="41" t="s">
        <v>30</v>
      </c>
      <c r="H20" s="15">
        <v>350</v>
      </c>
      <c r="I20" s="34">
        <v>1332</v>
      </c>
    </row>
    <row r="21" spans="5:9">
      <c r="E21" s="3">
        <v>19</v>
      </c>
      <c r="F21" s="40" t="s">
        <v>49</v>
      </c>
      <c r="G21" s="41" t="s">
        <v>30</v>
      </c>
      <c r="H21" s="15">
        <v>250</v>
      </c>
      <c r="I21" s="34">
        <v>16</v>
      </c>
    </row>
    <row r="22" spans="5:9">
      <c r="E22" s="3">
        <v>20</v>
      </c>
      <c r="F22" s="40" t="s">
        <v>18</v>
      </c>
      <c r="G22" s="41" t="s">
        <v>30</v>
      </c>
      <c r="H22" s="15">
        <v>250</v>
      </c>
      <c r="I22" s="34">
        <v>16</v>
      </c>
    </row>
    <row r="23" spans="5:9">
      <c r="E23" s="3">
        <v>21</v>
      </c>
      <c r="F23" s="40" t="s">
        <v>17</v>
      </c>
      <c r="G23" s="42" t="s">
        <v>51</v>
      </c>
      <c r="H23" s="15">
        <v>250</v>
      </c>
      <c r="I23" s="34">
        <v>72</v>
      </c>
    </row>
    <row r="24" spans="5:9">
      <c r="E24" s="3">
        <v>22</v>
      </c>
      <c r="F24" s="40" t="s">
        <v>45</v>
      </c>
      <c r="G24" s="42" t="s">
        <v>51</v>
      </c>
      <c r="H24" s="15">
        <v>250</v>
      </c>
      <c r="I24" s="34">
        <v>72</v>
      </c>
    </row>
    <row r="25" spans="5:9">
      <c r="E25" s="3">
        <v>23</v>
      </c>
      <c r="F25" s="40" t="s">
        <v>46</v>
      </c>
      <c r="G25" s="42" t="s">
        <v>51</v>
      </c>
      <c r="H25" s="15">
        <v>350</v>
      </c>
      <c r="I25" s="34">
        <v>5994</v>
      </c>
    </row>
    <row r="26" spans="5:9">
      <c r="E26" s="3">
        <v>24</v>
      </c>
      <c r="F26" s="40" t="s">
        <v>15</v>
      </c>
      <c r="G26" s="42" t="s">
        <v>51</v>
      </c>
      <c r="H26" s="15">
        <v>350</v>
      </c>
      <c r="I26" s="34">
        <v>5994</v>
      </c>
    </row>
    <row r="27" spans="5:9">
      <c r="E27" s="3">
        <v>25</v>
      </c>
      <c r="F27" s="40" t="s">
        <v>22</v>
      </c>
      <c r="G27" s="42" t="s">
        <v>51</v>
      </c>
      <c r="H27" s="15">
        <v>250</v>
      </c>
      <c r="I27" s="34">
        <v>72</v>
      </c>
    </row>
    <row r="28" spans="5:9">
      <c r="E28" s="3">
        <v>26</v>
      </c>
      <c r="F28" s="40" t="s">
        <v>16</v>
      </c>
      <c r="G28" s="42" t="s">
        <v>51</v>
      </c>
      <c r="H28" s="15">
        <v>250</v>
      </c>
      <c r="I28" s="34">
        <v>72</v>
      </c>
    </row>
    <row r="29" spans="5:9">
      <c r="E29" s="3">
        <v>27</v>
      </c>
      <c r="F29" s="40" t="s">
        <v>23</v>
      </c>
      <c r="G29" s="42" t="s">
        <v>51</v>
      </c>
      <c r="H29" s="15">
        <v>350</v>
      </c>
      <c r="I29" s="34">
        <v>5994</v>
      </c>
    </row>
    <row r="30" spans="5:9">
      <c r="E30" s="3">
        <v>28</v>
      </c>
      <c r="F30" s="40" t="s">
        <v>47</v>
      </c>
      <c r="G30" s="42" t="s">
        <v>51</v>
      </c>
      <c r="H30" s="15">
        <v>350</v>
      </c>
      <c r="I30" s="34">
        <v>5994</v>
      </c>
    </row>
    <row r="31" spans="5:9">
      <c r="E31" s="3">
        <v>29</v>
      </c>
      <c r="F31" s="40" t="s">
        <v>49</v>
      </c>
      <c r="G31" s="42" t="s">
        <v>51</v>
      </c>
      <c r="H31" s="15">
        <v>250</v>
      </c>
      <c r="I31" s="34">
        <v>72</v>
      </c>
    </row>
    <row r="32" spans="5:9">
      <c r="E32" s="3">
        <v>30</v>
      </c>
      <c r="F32" s="40" t="s">
        <v>18</v>
      </c>
      <c r="G32" s="42" t="s">
        <v>51</v>
      </c>
      <c r="H32" s="15">
        <v>250</v>
      </c>
      <c r="I32" s="34">
        <v>72</v>
      </c>
    </row>
    <row r="34" spans="5:9">
      <c r="E34" s="94" t="s">
        <v>52</v>
      </c>
      <c r="F34" s="95"/>
      <c r="G34" s="95"/>
      <c r="H34" s="95"/>
      <c r="I34" s="96"/>
    </row>
    <row r="35" spans="5:9">
      <c r="E35" s="97"/>
      <c r="F35" s="98"/>
      <c r="G35" s="98"/>
      <c r="H35" s="98"/>
      <c r="I35" s="99"/>
    </row>
    <row r="36" spans="5:9">
      <c r="E36" s="35"/>
    </row>
  </sheetData>
  <mergeCells count="3">
    <mergeCell ref="F1:G1"/>
    <mergeCell ref="E34:I35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J33" sqref="J33"/>
    </sheetView>
  </sheetViews>
  <sheetFormatPr defaultRowHeight="15"/>
  <cols>
    <col min="1" max="1" width="9.140625" style="2" customWidth="1"/>
    <col min="2" max="2" width="10" customWidth="1"/>
    <col min="3" max="6" width="8.7109375" style="2" customWidth="1"/>
  </cols>
  <sheetData>
    <row r="1" spans="1:6">
      <c r="A1" s="92" t="s">
        <v>64</v>
      </c>
      <c r="B1" s="31" t="s">
        <v>14</v>
      </c>
      <c r="C1" s="102" t="s">
        <v>25</v>
      </c>
      <c r="D1" s="102"/>
      <c r="E1" s="102"/>
      <c r="F1" s="102"/>
    </row>
    <row r="2" spans="1:6" ht="60">
      <c r="A2" s="93"/>
      <c r="B2" s="31" t="s">
        <v>53</v>
      </c>
      <c r="C2" s="25" t="s">
        <v>26</v>
      </c>
      <c r="D2" s="25" t="s">
        <v>27</v>
      </c>
      <c r="E2" s="31" t="s">
        <v>54</v>
      </c>
      <c r="F2" s="31" t="s">
        <v>55</v>
      </c>
    </row>
    <row r="3" spans="1:6">
      <c r="A3" s="23">
        <v>1</v>
      </c>
      <c r="B3" s="37">
        <v>200</v>
      </c>
      <c r="C3" s="23" t="str">
        <f t="shared" ref="C3:C12" si="0">IF($B3&lt;=100,"On","Off")</f>
        <v>Off</v>
      </c>
      <c r="D3" s="23" t="str">
        <f t="shared" ref="D3:D12" si="1">IF($B3&lt;=75,"On","Off")</f>
        <v>Off</v>
      </c>
      <c r="E3" s="23" t="str">
        <f t="shared" ref="E3:E12" si="2">IF($B3&lt;=50,"On","Off")</f>
        <v>Off</v>
      </c>
      <c r="F3" s="23" t="str">
        <f t="shared" ref="F3:F12" si="3">IF($B3&lt;=25,"On","Off")</f>
        <v>Off</v>
      </c>
    </row>
    <row r="4" spans="1:6">
      <c r="A4" s="4">
        <v>2</v>
      </c>
      <c r="B4" s="17">
        <v>100.1</v>
      </c>
      <c r="C4" s="23" t="str">
        <f t="shared" si="0"/>
        <v>Off</v>
      </c>
      <c r="D4" s="23" t="str">
        <f t="shared" si="1"/>
        <v>Off</v>
      </c>
      <c r="E4" s="23" t="str">
        <f t="shared" si="2"/>
        <v>Off</v>
      </c>
      <c r="F4" s="23" t="str">
        <f t="shared" si="3"/>
        <v>Off</v>
      </c>
    </row>
    <row r="5" spans="1:6">
      <c r="A5" s="4">
        <v>3</v>
      </c>
      <c r="B5" s="17">
        <v>100</v>
      </c>
      <c r="C5" s="24" t="str">
        <f t="shared" si="0"/>
        <v>On</v>
      </c>
      <c r="D5" s="23" t="str">
        <f t="shared" si="1"/>
        <v>Off</v>
      </c>
      <c r="E5" s="23" t="str">
        <f t="shared" si="2"/>
        <v>Off</v>
      </c>
      <c r="F5" s="23" t="str">
        <f t="shared" si="3"/>
        <v>Off</v>
      </c>
    </row>
    <row r="6" spans="1:6">
      <c r="A6" s="4">
        <v>4</v>
      </c>
      <c r="B6" s="17">
        <v>75.099999999999994</v>
      </c>
      <c r="C6" s="24" t="str">
        <f t="shared" si="0"/>
        <v>On</v>
      </c>
      <c r="D6" s="23" t="str">
        <f t="shared" si="1"/>
        <v>Off</v>
      </c>
      <c r="E6" s="23" t="str">
        <f t="shared" si="2"/>
        <v>Off</v>
      </c>
      <c r="F6" s="23" t="str">
        <f t="shared" si="3"/>
        <v>Off</v>
      </c>
    </row>
    <row r="7" spans="1:6">
      <c r="A7" s="4">
        <v>5</v>
      </c>
      <c r="B7" s="17">
        <v>75</v>
      </c>
      <c r="C7" s="24" t="str">
        <f t="shared" si="0"/>
        <v>On</v>
      </c>
      <c r="D7" s="24" t="str">
        <f t="shared" si="1"/>
        <v>On</v>
      </c>
      <c r="E7" s="23" t="str">
        <f t="shared" si="2"/>
        <v>Off</v>
      </c>
      <c r="F7" s="23" t="str">
        <f t="shared" si="3"/>
        <v>Off</v>
      </c>
    </row>
    <row r="8" spans="1:6">
      <c r="A8" s="4">
        <v>6</v>
      </c>
      <c r="B8" s="17">
        <v>50.1</v>
      </c>
      <c r="C8" s="24" t="str">
        <f t="shared" si="0"/>
        <v>On</v>
      </c>
      <c r="D8" s="24" t="str">
        <f t="shared" si="1"/>
        <v>On</v>
      </c>
      <c r="E8" s="23" t="str">
        <f t="shared" si="2"/>
        <v>Off</v>
      </c>
      <c r="F8" s="23" t="str">
        <f t="shared" si="3"/>
        <v>Off</v>
      </c>
    </row>
    <row r="9" spans="1:6">
      <c r="A9" s="4">
        <v>7</v>
      </c>
      <c r="B9" s="17">
        <v>50</v>
      </c>
      <c r="C9" s="24" t="str">
        <f t="shared" si="0"/>
        <v>On</v>
      </c>
      <c r="D9" s="24" t="str">
        <f t="shared" si="1"/>
        <v>On</v>
      </c>
      <c r="E9" s="24" t="str">
        <f t="shared" si="2"/>
        <v>On</v>
      </c>
      <c r="F9" s="23" t="str">
        <f t="shared" si="3"/>
        <v>Off</v>
      </c>
    </row>
    <row r="10" spans="1:6">
      <c r="A10" s="23">
        <v>8</v>
      </c>
      <c r="B10" s="26">
        <v>25.1</v>
      </c>
      <c r="C10" s="24" t="str">
        <f t="shared" si="0"/>
        <v>On</v>
      </c>
      <c r="D10" s="24" t="str">
        <f t="shared" si="1"/>
        <v>On</v>
      </c>
      <c r="E10" s="24" t="str">
        <f t="shared" si="2"/>
        <v>On</v>
      </c>
      <c r="F10" s="23" t="str">
        <f t="shared" si="3"/>
        <v>Off</v>
      </c>
    </row>
    <row r="11" spans="1:6">
      <c r="A11" s="23">
        <v>9</v>
      </c>
      <c r="B11" s="36">
        <v>25</v>
      </c>
      <c r="C11" s="24" t="str">
        <f t="shared" si="0"/>
        <v>On</v>
      </c>
      <c r="D11" s="24" t="str">
        <f t="shared" si="1"/>
        <v>On</v>
      </c>
      <c r="E11" s="24" t="str">
        <f t="shared" si="2"/>
        <v>On</v>
      </c>
      <c r="F11" s="24" t="str">
        <f t="shared" si="3"/>
        <v>On</v>
      </c>
    </row>
    <row r="12" spans="1:6">
      <c r="A12" s="23">
        <v>10</v>
      </c>
      <c r="B12" s="36">
        <v>0</v>
      </c>
      <c r="C12" s="24" t="str">
        <f t="shared" si="0"/>
        <v>On</v>
      </c>
      <c r="D12" s="24" t="str">
        <f t="shared" si="1"/>
        <v>On</v>
      </c>
      <c r="E12" s="24" t="str">
        <f t="shared" si="2"/>
        <v>On</v>
      </c>
      <c r="F12" s="24" t="str">
        <f t="shared" si="3"/>
        <v>On</v>
      </c>
    </row>
    <row r="14" spans="1:6" ht="15" customHeight="1">
      <c r="A14" s="103" t="s">
        <v>61</v>
      </c>
      <c r="B14" s="104"/>
      <c r="C14" s="104"/>
      <c r="D14" s="104"/>
      <c r="E14" s="104"/>
      <c r="F14" s="105"/>
    </row>
    <row r="15" spans="1:6">
      <c r="A15" s="106"/>
      <c r="B15" s="107"/>
      <c r="C15" s="107"/>
      <c r="D15" s="107"/>
      <c r="E15" s="107"/>
      <c r="F15" s="108"/>
    </row>
  </sheetData>
  <mergeCells count="3">
    <mergeCell ref="C1:F1"/>
    <mergeCell ref="A14:F15"/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J16"/>
  <sheetViews>
    <sheetView workbookViewId="0">
      <selection activeCell="D31" sqref="D31"/>
    </sheetView>
  </sheetViews>
  <sheetFormatPr defaultRowHeight="15"/>
  <cols>
    <col min="1" max="1" width="12.85546875" customWidth="1"/>
    <col min="2" max="2" width="12.5703125" style="22" customWidth="1"/>
    <col min="3" max="3" width="18.5703125" style="1" customWidth="1"/>
    <col min="4" max="5" width="6.42578125" customWidth="1"/>
    <col min="7" max="7" width="11.7109375" customWidth="1"/>
    <col min="8" max="8" width="12.28515625" style="2" customWidth="1"/>
    <col min="9" max="9" width="12.85546875" style="2" customWidth="1"/>
    <col min="10" max="10" width="17.7109375" style="2" customWidth="1"/>
  </cols>
  <sheetData>
    <row r="3" spans="1:10">
      <c r="A3" s="19" t="s">
        <v>24</v>
      </c>
      <c r="B3" s="8" t="s">
        <v>20</v>
      </c>
      <c r="C3" s="7" t="s">
        <v>21</v>
      </c>
      <c r="F3" s="115" t="s">
        <v>64</v>
      </c>
      <c r="G3" s="21" t="s">
        <v>9</v>
      </c>
      <c r="H3" s="82" t="s">
        <v>10</v>
      </c>
      <c r="I3" s="82"/>
      <c r="J3" s="82"/>
    </row>
    <row r="4" spans="1:10">
      <c r="A4" s="5">
        <v>45000</v>
      </c>
      <c r="B4" s="4" t="s">
        <v>56</v>
      </c>
      <c r="C4" s="3" t="s">
        <v>19</v>
      </c>
      <c r="F4" s="116"/>
      <c r="G4" s="21" t="s">
        <v>0</v>
      </c>
      <c r="H4" s="21" t="s">
        <v>0</v>
      </c>
      <c r="I4" s="30" t="s">
        <v>20</v>
      </c>
      <c r="J4" s="30" t="s">
        <v>21</v>
      </c>
    </row>
    <row r="5" spans="1:10">
      <c r="A5" s="5">
        <v>45000.01</v>
      </c>
      <c r="B5" s="4" t="s">
        <v>57</v>
      </c>
      <c r="C5" s="3" t="s">
        <v>59</v>
      </c>
      <c r="F5" s="20">
        <v>1</v>
      </c>
      <c r="G5" s="5">
        <v>43583.54</v>
      </c>
      <c r="H5" s="15">
        <f>TRUNC(G5+TRUNC(0.0325*G5,2),2)</f>
        <v>45000</v>
      </c>
      <c r="I5" s="4" t="s">
        <v>19</v>
      </c>
      <c r="J5" s="13" t="s">
        <v>56</v>
      </c>
    </row>
    <row r="6" spans="1:10">
      <c r="A6" s="5">
        <f>A7-0.01</f>
        <v>54999.99</v>
      </c>
      <c r="B6" s="4" t="s">
        <v>57</v>
      </c>
      <c r="C6" s="3" t="s">
        <v>59</v>
      </c>
      <c r="F6" s="20">
        <v>2</v>
      </c>
      <c r="G6" s="5">
        <v>43583.55</v>
      </c>
      <c r="H6" s="15">
        <f t="shared" ref="H6:H7" si="0">TRUNC(G6+TRUNC(0.0325*G6,2),2)</f>
        <v>45000.01</v>
      </c>
      <c r="I6" s="4" t="s">
        <v>57</v>
      </c>
      <c r="J6" s="4" t="s">
        <v>59</v>
      </c>
    </row>
    <row r="7" spans="1:10">
      <c r="A7" s="5">
        <v>55000</v>
      </c>
      <c r="B7" s="4" t="s">
        <v>58</v>
      </c>
      <c r="C7" s="3" t="s">
        <v>60</v>
      </c>
      <c r="F7" s="20">
        <v>3</v>
      </c>
      <c r="G7" s="5">
        <v>53268.76</v>
      </c>
      <c r="H7" s="15">
        <f t="shared" si="0"/>
        <v>54999.99</v>
      </c>
      <c r="I7" s="4" t="s">
        <v>57</v>
      </c>
      <c r="J7" s="4" t="s">
        <v>59</v>
      </c>
    </row>
    <row r="8" spans="1:10">
      <c r="F8" s="20">
        <v>4</v>
      </c>
      <c r="G8" s="5">
        <v>53268.77</v>
      </c>
      <c r="H8" s="15">
        <f>TRUNC(TRUNC(G8+TRUNC(0.0325*G8,2),2)+135,2)</f>
        <v>55135</v>
      </c>
      <c r="I8" s="4" t="s">
        <v>58</v>
      </c>
      <c r="J8" s="4" t="s">
        <v>60</v>
      </c>
    </row>
    <row r="10" spans="1:10">
      <c r="F10" s="109" t="s">
        <v>62</v>
      </c>
      <c r="G10" s="110"/>
      <c r="H10" s="110"/>
      <c r="I10" s="110"/>
      <c r="J10" s="111"/>
    </row>
    <row r="11" spans="1:10">
      <c r="F11" s="112"/>
      <c r="G11" s="113"/>
      <c r="H11" s="113"/>
      <c r="I11" s="113"/>
      <c r="J11" s="114"/>
    </row>
    <row r="16" spans="1:10">
      <c r="A16" s="12"/>
    </row>
  </sheetData>
  <mergeCells count="3">
    <mergeCell ref="H3:J3"/>
    <mergeCell ref="F10:J11"/>
    <mergeCell ref="F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sqref="A1:H15"/>
    </sheetView>
  </sheetViews>
  <sheetFormatPr defaultRowHeight="15"/>
  <cols>
    <col min="1" max="1" width="34" bestFit="1" customWidth="1"/>
    <col min="2" max="2" width="8.42578125" bestFit="1" customWidth="1"/>
    <col min="3" max="7" width="7.28515625" bestFit="1" customWidth="1"/>
    <col min="8" max="8" width="8.5703125" bestFit="1" customWidth="1"/>
  </cols>
  <sheetData>
    <row r="1" spans="1:8" ht="15.75" thickBot="1">
      <c r="A1" s="47"/>
      <c r="B1" s="44" t="s">
        <v>65</v>
      </c>
      <c r="C1" s="44" t="s">
        <v>66</v>
      </c>
      <c r="D1" s="44" t="s">
        <v>67</v>
      </c>
      <c r="E1" s="44" t="s">
        <v>68</v>
      </c>
      <c r="F1" s="44" t="s">
        <v>69</v>
      </c>
      <c r="G1" s="44" t="s">
        <v>70</v>
      </c>
      <c r="H1" s="44" t="s">
        <v>75</v>
      </c>
    </row>
    <row r="2" spans="1:8" ht="15.75" thickBot="1">
      <c r="A2" s="117" t="s">
        <v>71</v>
      </c>
      <c r="B2" s="118"/>
      <c r="C2" s="118"/>
      <c r="D2" s="118"/>
      <c r="E2" s="118"/>
      <c r="F2" s="118"/>
      <c r="G2" s="118"/>
      <c r="H2" s="118"/>
    </row>
    <row r="3" spans="1:8" ht="15.75" thickBot="1">
      <c r="A3" s="48" t="s">
        <v>111</v>
      </c>
      <c r="B3" s="46" t="s">
        <v>72</v>
      </c>
      <c r="C3" s="46"/>
      <c r="D3" s="46"/>
      <c r="E3" s="46"/>
      <c r="F3" s="46"/>
      <c r="G3" s="46"/>
      <c r="H3" s="47"/>
    </row>
    <row r="4" spans="1:8" ht="15.75" thickBot="1">
      <c r="A4" s="48" t="s">
        <v>80</v>
      </c>
      <c r="B4" s="46"/>
      <c r="C4" s="46" t="s">
        <v>72</v>
      </c>
      <c r="D4" s="46"/>
      <c r="E4" s="46"/>
      <c r="F4" s="46"/>
      <c r="G4" s="46"/>
      <c r="H4" s="47"/>
    </row>
    <row r="5" spans="1:8" ht="15.75" thickBot="1">
      <c r="A5" s="48" t="s">
        <v>81</v>
      </c>
      <c r="B5" s="46"/>
      <c r="C5" s="46"/>
      <c r="D5" s="46" t="s">
        <v>72</v>
      </c>
      <c r="E5" s="46"/>
      <c r="F5" s="46"/>
      <c r="G5" s="46"/>
      <c r="H5" s="47"/>
    </row>
    <row r="6" spans="1:8" ht="15.75" thickBot="1">
      <c r="A6" s="48" t="s">
        <v>82</v>
      </c>
      <c r="B6" s="46"/>
      <c r="C6" s="46"/>
      <c r="D6" s="46"/>
      <c r="E6" s="46" t="s">
        <v>72</v>
      </c>
      <c r="F6" s="46"/>
      <c r="G6" s="46"/>
      <c r="H6" s="47"/>
    </row>
    <row r="7" spans="1:8" ht="15.75" thickBot="1">
      <c r="A7" s="48" t="s">
        <v>77</v>
      </c>
      <c r="B7" s="46"/>
      <c r="C7" s="46"/>
      <c r="D7" s="46"/>
      <c r="E7" s="46"/>
      <c r="F7" s="46" t="s">
        <v>72</v>
      </c>
      <c r="G7" s="46"/>
      <c r="H7" s="47"/>
    </row>
    <row r="8" spans="1:8" ht="15.75" thickBot="1">
      <c r="A8" s="48" t="s">
        <v>78</v>
      </c>
      <c r="B8" s="46"/>
      <c r="C8" s="46"/>
      <c r="D8" s="46"/>
      <c r="E8" s="46"/>
      <c r="F8" s="46"/>
      <c r="G8" s="46" t="s">
        <v>72</v>
      </c>
      <c r="H8" s="47"/>
    </row>
    <row r="9" spans="1:8" ht="15.75" thickBot="1">
      <c r="A9" s="48" t="s">
        <v>79</v>
      </c>
      <c r="B9" s="46"/>
      <c r="C9" s="46"/>
      <c r="D9" s="46"/>
      <c r="E9" s="46"/>
      <c r="F9" s="46"/>
      <c r="G9" s="46"/>
      <c r="H9" s="46" t="s">
        <v>72</v>
      </c>
    </row>
    <row r="10" spans="1:8" ht="15.75" thickBot="1">
      <c r="A10" s="117" t="s">
        <v>73</v>
      </c>
      <c r="B10" s="118"/>
      <c r="C10" s="118"/>
      <c r="D10" s="118"/>
      <c r="E10" s="118"/>
      <c r="F10" s="118"/>
      <c r="G10" s="118"/>
      <c r="H10" s="118"/>
    </row>
    <row r="11" spans="1:8" ht="15.75" thickBot="1">
      <c r="A11" s="54" t="s">
        <v>76</v>
      </c>
      <c r="B11" s="55">
        <v>0</v>
      </c>
      <c r="C11" s="55">
        <v>2.1499999999999998E-2</v>
      </c>
      <c r="D11" s="55">
        <v>2.35E-2</v>
      </c>
      <c r="E11" s="55">
        <v>2.5499999999999998E-2</v>
      </c>
      <c r="F11" s="55">
        <v>2.9499999999999998E-2</v>
      </c>
      <c r="G11" s="55">
        <v>3.15E-2</v>
      </c>
      <c r="H11" s="55">
        <v>3.2500000000000001E-2</v>
      </c>
    </row>
    <row r="12" spans="1:8" ht="15.75" thickBot="1">
      <c r="A12" s="51" t="s">
        <v>8</v>
      </c>
      <c r="B12" s="45">
        <v>30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</row>
    <row r="13" spans="1:8" ht="15.75" thickBot="1">
      <c r="A13" s="51" t="s">
        <v>1</v>
      </c>
      <c r="B13" s="50" t="s">
        <v>44</v>
      </c>
      <c r="C13" s="50" t="s">
        <v>6</v>
      </c>
      <c r="D13" s="50" t="s">
        <v>6</v>
      </c>
      <c r="E13" s="50" t="s">
        <v>6</v>
      </c>
      <c r="F13" s="50" t="s">
        <v>6</v>
      </c>
      <c r="G13" s="50" t="s">
        <v>6</v>
      </c>
      <c r="H13" s="49" t="s">
        <v>7</v>
      </c>
    </row>
    <row r="14" spans="1:8" ht="15.75" thickBot="1">
      <c r="B14" s="2"/>
      <c r="C14" s="2"/>
      <c r="D14" s="2"/>
      <c r="E14" s="2"/>
      <c r="F14" s="2"/>
      <c r="G14" s="2"/>
    </row>
    <row r="15" spans="1:8" ht="15.75" thickBot="1">
      <c r="A15" s="53" t="s">
        <v>74</v>
      </c>
      <c r="D15" s="2"/>
      <c r="E15" s="2"/>
      <c r="F15" s="2"/>
      <c r="G15" s="2"/>
    </row>
  </sheetData>
  <mergeCells count="2">
    <mergeCell ref="A2:H2"/>
    <mergeCell ref="A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A11" sqref="A11"/>
    </sheetView>
  </sheetViews>
  <sheetFormatPr defaultRowHeight="15"/>
  <cols>
    <col min="1" max="1" width="49.140625" bestFit="1" customWidth="1"/>
    <col min="2" max="16" width="6.42578125" customWidth="1"/>
  </cols>
  <sheetData>
    <row r="1" spans="1:16" ht="39.75" thickBot="1">
      <c r="A1" s="56"/>
      <c r="B1" s="57" t="s">
        <v>65</v>
      </c>
      <c r="C1" s="58" t="s">
        <v>66</v>
      </c>
      <c r="D1" s="58" t="s">
        <v>67</v>
      </c>
      <c r="E1" s="58" t="s">
        <v>68</v>
      </c>
      <c r="F1" s="59" t="s">
        <v>69</v>
      </c>
      <c r="G1" s="57" t="s">
        <v>70</v>
      </c>
      <c r="H1" s="58" t="s">
        <v>75</v>
      </c>
      <c r="I1" s="58" t="s">
        <v>83</v>
      </c>
      <c r="J1" s="58" t="s">
        <v>84</v>
      </c>
      <c r="K1" s="59" t="s">
        <v>85</v>
      </c>
      <c r="L1" s="57" t="s">
        <v>86</v>
      </c>
      <c r="M1" s="58" t="s">
        <v>87</v>
      </c>
      <c r="N1" s="58" t="s">
        <v>88</v>
      </c>
      <c r="O1" s="58" t="s">
        <v>89</v>
      </c>
      <c r="P1" s="59" t="s">
        <v>90</v>
      </c>
    </row>
    <row r="2" spans="1:16" ht="15.75" thickBot="1">
      <c r="A2" s="119" t="s">
        <v>91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ht="15.75">
      <c r="A3" s="60" t="s">
        <v>99</v>
      </c>
      <c r="B3" s="61" t="s">
        <v>72</v>
      </c>
      <c r="C3" s="62"/>
      <c r="D3" s="62"/>
      <c r="E3" s="62"/>
      <c r="F3" s="63"/>
      <c r="G3" s="61" t="s">
        <v>72</v>
      </c>
      <c r="H3" s="62"/>
      <c r="I3" s="62"/>
      <c r="J3" s="62"/>
      <c r="K3" s="63"/>
      <c r="L3" s="61" t="s">
        <v>72</v>
      </c>
      <c r="M3" s="62"/>
      <c r="N3" s="62"/>
      <c r="O3" s="62"/>
      <c r="P3" s="63"/>
    </row>
    <row r="4" spans="1:16" ht="15.75">
      <c r="A4" s="64" t="s">
        <v>100</v>
      </c>
      <c r="B4" s="65"/>
      <c r="C4" s="66" t="s">
        <v>72</v>
      </c>
      <c r="D4" s="4"/>
      <c r="E4" s="4"/>
      <c r="F4" s="67"/>
      <c r="G4" s="65"/>
      <c r="H4" s="66" t="s">
        <v>72</v>
      </c>
      <c r="I4" s="4"/>
      <c r="J4" s="4"/>
      <c r="K4" s="67"/>
      <c r="L4" s="65"/>
      <c r="M4" s="66" t="s">
        <v>72</v>
      </c>
      <c r="N4" s="4"/>
      <c r="O4" s="4"/>
      <c r="P4" s="67"/>
    </row>
    <row r="5" spans="1:16" ht="15.75">
      <c r="A5" s="64" t="s">
        <v>101</v>
      </c>
      <c r="B5" s="65"/>
      <c r="C5" s="4"/>
      <c r="D5" s="66" t="s">
        <v>72</v>
      </c>
      <c r="E5" s="4"/>
      <c r="F5" s="67"/>
      <c r="G5" s="65"/>
      <c r="H5" s="4"/>
      <c r="I5" s="66" t="s">
        <v>72</v>
      </c>
      <c r="J5" s="4"/>
      <c r="K5" s="67"/>
      <c r="L5" s="65"/>
      <c r="M5" s="4"/>
      <c r="N5" s="66" t="s">
        <v>72</v>
      </c>
      <c r="O5" s="4"/>
      <c r="P5" s="67"/>
    </row>
    <row r="6" spans="1:16" ht="15.75">
      <c r="A6" s="64" t="s">
        <v>102</v>
      </c>
      <c r="B6" s="65"/>
      <c r="C6" s="4"/>
      <c r="D6" s="4"/>
      <c r="E6" s="66" t="s">
        <v>72</v>
      </c>
      <c r="F6" s="67"/>
      <c r="G6" s="65"/>
      <c r="H6" s="4"/>
      <c r="I6" s="4"/>
      <c r="J6" s="66" t="s">
        <v>72</v>
      </c>
      <c r="K6" s="67"/>
      <c r="L6" s="65"/>
      <c r="M6" s="4"/>
      <c r="N6" s="4"/>
      <c r="O6" s="66" t="s">
        <v>72</v>
      </c>
      <c r="P6" s="67"/>
    </row>
    <row r="7" spans="1:16" ht="15.75">
      <c r="A7" s="64" t="s">
        <v>98</v>
      </c>
      <c r="B7" s="65"/>
      <c r="C7" s="4"/>
      <c r="D7" s="4"/>
      <c r="E7" s="4"/>
      <c r="F7" s="68" t="s">
        <v>72</v>
      </c>
      <c r="G7" s="65"/>
      <c r="H7" s="4"/>
      <c r="I7" s="4"/>
      <c r="J7" s="4"/>
      <c r="K7" s="68" t="s">
        <v>72</v>
      </c>
      <c r="L7" s="65"/>
      <c r="M7" s="4"/>
      <c r="N7" s="4"/>
      <c r="O7" s="4"/>
      <c r="P7" s="68" t="s">
        <v>72</v>
      </c>
    </row>
    <row r="8" spans="1:16" ht="16.5" thickBot="1">
      <c r="A8" s="64" t="s">
        <v>92</v>
      </c>
      <c r="B8" s="69" t="s">
        <v>93</v>
      </c>
      <c r="C8" s="70" t="s">
        <v>93</v>
      </c>
      <c r="D8" s="70" t="s">
        <v>93</v>
      </c>
      <c r="E8" s="70" t="s">
        <v>93</v>
      </c>
      <c r="F8" s="71" t="s">
        <v>93</v>
      </c>
      <c r="G8" s="72" t="s">
        <v>94</v>
      </c>
      <c r="H8" s="73" t="s">
        <v>94</v>
      </c>
      <c r="I8" s="73" t="s">
        <v>94</v>
      </c>
      <c r="J8" s="73" t="s">
        <v>94</v>
      </c>
      <c r="K8" s="74" t="s">
        <v>94</v>
      </c>
      <c r="L8" s="75" t="s">
        <v>95</v>
      </c>
      <c r="M8" s="76" t="s">
        <v>95</v>
      </c>
      <c r="N8" s="76" t="s">
        <v>95</v>
      </c>
      <c r="O8" s="76" t="s">
        <v>95</v>
      </c>
      <c r="P8" s="77" t="s">
        <v>95</v>
      </c>
    </row>
    <row r="9" spans="1:16" ht="15.75" thickBot="1">
      <c r="A9" s="121" t="s">
        <v>96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</row>
    <row r="10" spans="1:16" ht="15.75" thickBot="1">
      <c r="A10" s="78" t="s">
        <v>112</v>
      </c>
      <c r="B10" s="79">
        <v>20</v>
      </c>
      <c r="C10" s="80">
        <v>1665</v>
      </c>
      <c r="D10" s="80">
        <v>20</v>
      </c>
      <c r="E10" s="80">
        <v>1665</v>
      </c>
      <c r="F10" s="81">
        <v>20</v>
      </c>
      <c r="G10" s="79">
        <v>16</v>
      </c>
      <c r="H10" s="80">
        <v>1332</v>
      </c>
      <c r="I10" s="80">
        <v>16</v>
      </c>
      <c r="J10" s="80">
        <v>1332</v>
      </c>
      <c r="K10" s="81">
        <v>16</v>
      </c>
      <c r="L10" s="79">
        <v>72</v>
      </c>
      <c r="M10" s="80">
        <v>5994</v>
      </c>
      <c r="N10" s="80">
        <v>72</v>
      </c>
      <c r="O10" s="80">
        <v>5994</v>
      </c>
      <c r="P10" s="81">
        <v>72</v>
      </c>
    </row>
    <row r="11" spans="1:1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52" t="s">
        <v>97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</sheetData>
  <mergeCells count="2">
    <mergeCell ref="A2:P2"/>
    <mergeCell ref="A9:P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R17" sqref="R17"/>
    </sheetView>
  </sheetViews>
  <sheetFormatPr defaultRowHeight="15"/>
  <cols>
    <col min="1" max="1" width="23.5703125" customWidth="1"/>
    <col min="2" max="6" width="6.42578125" style="2" bestFit="1" customWidth="1"/>
  </cols>
  <sheetData>
    <row r="1" spans="1:6">
      <c r="A1" s="3" t="s">
        <v>103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</row>
    <row r="2" spans="1:6">
      <c r="A2" s="123" t="s">
        <v>71</v>
      </c>
      <c r="B2" s="123"/>
      <c r="C2" s="123"/>
      <c r="D2" s="123"/>
      <c r="E2" s="123"/>
      <c r="F2" s="124"/>
    </row>
    <row r="3" spans="1:6">
      <c r="A3" s="3" t="s">
        <v>107</v>
      </c>
      <c r="B3" s="4" t="s">
        <v>72</v>
      </c>
      <c r="C3" s="4"/>
      <c r="D3" s="4"/>
      <c r="E3" s="4"/>
      <c r="F3" s="4"/>
    </row>
    <row r="4" spans="1:6">
      <c r="A4" s="3" t="s">
        <v>104</v>
      </c>
      <c r="B4" s="4"/>
      <c r="C4" s="4" t="s">
        <v>72</v>
      </c>
      <c r="D4" s="4"/>
      <c r="E4" s="4"/>
      <c r="F4" s="4"/>
    </row>
    <row r="5" spans="1:6">
      <c r="A5" s="3" t="s">
        <v>105</v>
      </c>
      <c r="B5" s="4"/>
      <c r="C5" s="4"/>
      <c r="D5" s="4" t="s">
        <v>72</v>
      </c>
      <c r="E5" s="4"/>
      <c r="F5" s="4"/>
    </row>
    <row r="6" spans="1:6">
      <c r="A6" s="3" t="s">
        <v>106</v>
      </c>
      <c r="B6" s="4"/>
      <c r="C6" s="4"/>
      <c r="D6" s="4"/>
      <c r="E6" s="4" t="s">
        <v>72</v>
      </c>
      <c r="F6" s="4"/>
    </row>
    <row r="7" spans="1:6">
      <c r="A7" s="3" t="s">
        <v>108</v>
      </c>
      <c r="B7" s="4"/>
      <c r="C7" s="4"/>
      <c r="D7" s="4"/>
      <c r="E7" s="4"/>
      <c r="F7" s="4" t="s">
        <v>72</v>
      </c>
    </row>
    <row r="8" spans="1:6">
      <c r="A8" s="123" t="s">
        <v>73</v>
      </c>
      <c r="B8" s="123"/>
      <c r="C8" s="123"/>
      <c r="D8" s="123"/>
      <c r="E8" s="123"/>
      <c r="F8" s="124"/>
    </row>
    <row r="9" spans="1:6">
      <c r="A9" s="3" t="s">
        <v>26</v>
      </c>
      <c r="B9" s="4" t="s">
        <v>109</v>
      </c>
      <c r="C9" s="43" t="s">
        <v>110</v>
      </c>
      <c r="D9" s="43" t="s">
        <v>110</v>
      </c>
      <c r="E9" s="43" t="s">
        <v>110</v>
      </c>
      <c r="F9" s="43" t="s">
        <v>110</v>
      </c>
    </row>
    <row r="10" spans="1:6">
      <c r="A10" s="3" t="s">
        <v>27</v>
      </c>
      <c r="B10" s="4" t="s">
        <v>109</v>
      </c>
      <c r="C10" s="4" t="s">
        <v>109</v>
      </c>
      <c r="D10" s="43" t="s">
        <v>110</v>
      </c>
      <c r="E10" s="43" t="s">
        <v>110</v>
      </c>
      <c r="F10" s="43" t="s">
        <v>110</v>
      </c>
    </row>
    <row r="11" spans="1:6">
      <c r="A11" s="3" t="s">
        <v>54</v>
      </c>
      <c r="B11" s="4" t="s">
        <v>109</v>
      </c>
      <c r="C11" s="4" t="s">
        <v>109</v>
      </c>
      <c r="D11" s="4" t="s">
        <v>109</v>
      </c>
      <c r="E11" s="43" t="s">
        <v>110</v>
      </c>
      <c r="F11" s="43" t="s">
        <v>110</v>
      </c>
    </row>
    <row r="12" spans="1:6">
      <c r="A12" s="3" t="s">
        <v>55</v>
      </c>
      <c r="B12" s="4" t="s">
        <v>109</v>
      </c>
      <c r="C12" s="4" t="s">
        <v>109</v>
      </c>
      <c r="D12" s="4" t="s">
        <v>109</v>
      </c>
      <c r="E12" s="4" t="s">
        <v>109</v>
      </c>
      <c r="F12" s="43" t="s">
        <v>110</v>
      </c>
    </row>
    <row r="14" spans="1:6">
      <c r="A14" s="125" t="s">
        <v>74</v>
      </c>
      <c r="B14" s="125"/>
      <c r="C14" s="125"/>
    </row>
  </sheetData>
  <mergeCells count="3">
    <mergeCell ref="A8:F8"/>
    <mergeCell ref="A2:F2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2</vt:lpstr>
      <vt:lpstr>Problem 3</vt:lpstr>
      <vt:lpstr>Problem 4</vt:lpstr>
      <vt:lpstr>Problem 5a</vt:lpstr>
      <vt:lpstr>Problem 5b</vt:lpstr>
      <vt:lpstr>Problem 5c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</cp:lastModifiedBy>
  <dcterms:created xsi:type="dcterms:W3CDTF">2015-06-13T14:12:44Z</dcterms:created>
  <dcterms:modified xsi:type="dcterms:W3CDTF">2020-01-27T22:57:45Z</dcterms:modified>
</cp:coreProperties>
</file>